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3" sheetId="1" r:id="rId1"/>
  </sheets>
  <definedNames>
    <definedName name="_xlnm.Print_Area" localSheetId="0">'Cuadro 3'!$A$1:$H$801</definedName>
    <definedName name="_xlnm.Print_Titles" localSheetId="0">'Cuadro 3'!$1:$3</definedName>
  </definedNames>
  <calcPr calcId="152511"/>
</workbook>
</file>

<file path=xl/calcChain.xml><?xml version="1.0" encoding="utf-8"?>
<calcChain xmlns="http://schemas.openxmlformats.org/spreadsheetml/2006/main">
  <c r="C6" i="1" l="1"/>
  <c r="D6" i="1"/>
  <c r="E6" i="1"/>
  <c r="F6" i="1"/>
  <c r="F5" i="1" s="1"/>
  <c r="G6" i="1"/>
  <c r="G5" i="1" s="1"/>
  <c r="H6" i="1"/>
  <c r="H5" i="1" s="1"/>
  <c r="B6" i="1"/>
  <c r="C13" i="1"/>
  <c r="D13" i="1"/>
  <c r="E13" i="1"/>
  <c r="F13" i="1"/>
  <c r="G13" i="1"/>
  <c r="H13" i="1"/>
  <c r="B13" i="1"/>
  <c r="C33" i="1"/>
  <c r="D33" i="1"/>
  <c r="D5" i="1" s="1"/>
  <c r="E33" i="1"/>
  <c r="F33" i="1"/>
  <c r="G33" i="1"/>
  <c r="H33" i="1"/>
  <c r="B33" i="1"/>
  <c r="C40" i="1"/>
  <c r="D40" i="1"/>
  <c r="E40" i="1"/>
  <c r="F40" i="1"/>
  <c r="G40" i="1"/>
  <c r="H40" i="1"/>
  <c r="B40" i="1"/>
  <c r="B5" i="1" s="1"/>
  <c r="C52" i="1"/>
  <c r="D52" i="1"/>
  <c r="D51" i="1" s="1"/>
  <c r="E52" i="1"/>
  <c r="E51" i="1" s="1"/>
  <c r="F52" i="1"/>
  <c r="G52" i="1"/>
  <c r="H52" i="1"/>
  <c r="B52" i="1"/>
  <c r="H61" i="1"/>
  <c r="C61" i="1"/>
  <c r="D61" i="1"/>
  <c r="E61" i="1"/>
  <c r="F61" i="1"/>
  <c r="F51" i="1" s="1"/>
  <c r="G61" i="1"/>
  <c r="G51" i="1" s="1"/>
  <c r="B61" i="1"/>
  <c r="B51" i="1" s="1"/>
  <c r="C72" i="1"/>
  <c r="D72" i="1"/>
  <c r="E72" i="1"/>
  <c r="F72" i="1"/>
  <c r="G72" i="1"/>
  <c r="H72" i="1"/>
  <c r="B72" i="1"/>
  <c r="C80" i="1"/>
  <c r="D80" i="1"/>
  <c r="E80" i="1"/>
  <c r="F80" i="1"/>
  <c r="G80" i="1"/>
  <c r="H80" i="1"/>
  <c r="B80" i="1"/>
  <c r="C88" i="1"/>
  <c r="C51" i="1" s="1"/>
  <c r="D88" i="1"/>
  <c r="E88" i="1"/>
  <c r="F88" i="1"/>
  <c r="G88" i="1"/>
  <c r="H88" i="1"/>
  <c r="B88" i="1"/>
  <c r="C94" i="1"/>
  <c r="D94" i="1"/>
  <c r="E94" i="1"/>
  <c r="F94" i="1"/>
  <c r="G94" i="1"/>
  <c r="H94" i="1"/>
  <c r="B94" i="1"/>
  <c r="B112" i="1"/>
  <c r="B111" i="1" s="1"/>
  <c r="G128" i="1"/>
  <c r="C112" i="1"/>
  <c r="D112" i="1"/>
  <c r="E112" i="1"/>
  <c r="F112" i="1"/>
  <c r="G112" i="1"/>
  <c r="H112" i="1"/>
  <c r="C128" i="1"/>
  <c r="D128" i="1"/>
  <c r="E128" i="1"/>
  <c r="F128" i="1"/>
  <c r="H128" i="1"/>
  <c r="B128" i="1"/>
  <c r="C136" i="1"/>
  <c r="D136" i="1"/>
  <c r="D111" i="1" s="1"/>
  <c r="E136" i="1"/>
  <c r="E111" i="1" s="1"/>
  <c r="F136" i="1"/>
  <c r="G136" i="1"/>
  <c r="H136" i="1"/>
  <c r="B136" i="1"/>
  <c r="C142" i="1"/>
  <c r="D142" i="1"/>
  <c r="E142" i="1"/>
  <c r="F142" i="1"/>
  <c r="G142" i="1"/>
  <c r="H142" i="1"/>
  <c r="B142" i="1"/>
  <c r="C148" i="1"/>
  <c r="D148" i="1"/>
  <c r="E148" i="1"/>
  <c r="F148" i="1"/>
  <c r="G148" i="1"/>
  <c r="H148" i="1"/>
  <c r="B148" i="1"/>
  <c r="C157" i="1"/>
  <c r="D157" i="1"/>
  <c r="E157" i="1"/>
  <c r="F157" i="1"/>
  <c r="G157" i="1"/>
  <c r="H157" i="1"/>
  <c r="B157" i="1"/>
  <c r="C162" i="1"/>
  <c r="D162" i="1"/>
  <c r="E162" i="1"/>
  <c r="F162" i="1"/>
  <c r="G162" i="1"/>
  <c r="G161" i="1" s="1"/>
  <c r="H162" i="1"/>
  <c r="B162" i="1"/>
  <c r="B161" i="1" s="1"/>
  <c r="H180" i="1"/>
  <c r="H189" i="1"/>
  <c r="C172" i="1"/>
  <c r="D172" i="1"/>
  <c r="E172" i="1"/>
  <c r="F172" i="1"/>
  <c r="G172" i="1"/>
  <c r="H172" i="1"/>
  <c r="B172" i="1"/>
  <c r="C180" i="1"/>
  <c r="D180" i="1"/>
  <c r="E180" i="1"/>
  <c r="F180" i="1"/>
  <c r="G180" i="1"/>
  <c r="B180" i="1"/>
  <c r="C189" i="1"/>
  <c r="C161" i="1" s="1"/>
  <c r="D189" i="1"/>
  <c r="E189" i="1"/>
  <c r="F189" i="1"/>
  <c r="G189" i="1"/>
  <c r="B189" i="1"/>
  <c r="C196" i="1"/>
  <c r="D196" i="1"/>
  <c r="E196" i="1"/>
  <c r="F196" i="1"/>
  <c r="G196" i="1"/>
  <c r="H196" i="1"/>
  <c r="B196" i="1"/>
  <c r="C210" i="1"/>
  <c r="D210" i="1"/>
  <c r="E210" i="1"/>
  <c r="F210" i="1"/>
  <c r="G210" i="1"/>
  <c r="H210" i="1"/>
  <c r="B210" i="1"/>
  <c r="C223" i="1"/>
  <c r="D223" i="1"/>
  <c r="E223" i="1"/>
  <c r="F223" i="1"/>
  <c r="G223" i="1"/>
  <c r="H223" i="1"/>
  <c r="B223" i="1"/>
  <c r="C232" i="1"/>
  <c r="D232" i="1"/>
  <c r="E232" i="1"/>
  <c r="F232" i="1"/>
  <c r="G232" i="1"/>
  <c r="H232" i="1"/>
  <c r="B232" i="1"/>
  <c r="C238" i="1"/>
  <c r="D238" i="1"/>
  <c r="E238" i="1"/>
  <c r="F238" i="1"/>
  <c r="G238" i="1"/>
  <c r="H238" i="1"/>
  <c r="B238" i="1"/>
  <c r="C244" i="1"/>
  <c r="D244" i="1"/>
  <c r="E244" i="1"/>
  <c r="F244" i="1"/>
  <c r="G244" i="1"/>
  <c r="H244" i="1"/>
  <c r="B244" i="1"/>
  <c r="C253" i="1"/>
  <c r="D253" i="1"/>
  <c r="E253" i="1"/>
  <c r="F253" i="1"/>
  <c r="G253" i="1"/>
  <c r="H253" i="1"/>
  <c r="B253" i="1"/>
  <c r="C259" i="1"/>
  <c r="D259" i="1"/>
  <c r="E259" i="1"/>
  <c r="F259" i="1"/>
  <c r="G259" i="1"/>
  <c r="H259" i="1"/>
  <c r="B259" i="1"/>
  <c r="C265" i="1"/>
  <c r="D265" i="1"/>
  <c r="E265" i="1"/>
  <c r="F265" i="1"/>
  <c r="G265" i="1"/>
  <c r="H265" i="1"/>
  <c r="B265" i="1"/>
  <c r="C275" i="1"/>
  <c r="D275" i="1"/>
  <c r="E275" i="1"/>
  <c r="F275" i="1"/>
  <c r="G275" i="1"/>
  <c r="H275" i="1"/>
  <c r="B275" i="1"/>
  <c r="B281" i="1"/>
  <c r="G281" i="1"/>
  <c r="C282" i="1"/>
  <c r="C281" i="1" s="1"/>
  <c r="D282" i="1"/>
  <c r="D281" i="1" s="1"/>
  <c r="E282" i="1"/>
  <c r="E281" i="1" s="1"/>
  <c r="F282" i="1"/>
  <c r="G282" i="1"/>
  <c r="H282" i="1"/>
  <c r="B282" i="1"/>
  <c r="B303" i="1"/>
  <c r="B293" i="1"/>
  <c r="C293" i="1"/>
  <c r="D293" i="1"/>
  <c r="E293" i="1"/>
  <c r="F293" i="1"/>
  <c r="G293" i="1"/>
  <c r="H293" i="1"/>
  <c r="H281" i="1" s="1"/>
  <c r="C303" i="1"/>
  <c r="D303" i="1"/>
  <c r="E303" i="1"/>
  <c r="F303" i="1"/>
  <c r="G303" i="1"/>
  <c r="H303" i="1"/>
  <c r="C312" i="1"/>
  <c r="D312" i="1"/>
  <c r="E312" i="1"/>
  <c r="F312" i="1"/>
  <c r="G312" i="1"/>
  <c r="H312" i="1"/>
  <c r="B312" i="1"/>
  <c r="C318" i="1"/>
  <c r="D318" i="1"/>
  <c r="E318" i="1"/>
  <c r="F318" i="1"/>
  <c r="G318" i="1"/>
  <c r="H318" i="1"/>
  <c r="B318" i="1"/>
  <c r="C326" i="1"/>
  <c r="D326" i="1"/>
  <c r="E326" i="1"/>
  <c r="F326" i="1"/>
  <c r="G326" i="1"/>
  <c r="H326" i="1"/>
  <c r="B326" i="1"/>
  <c r="C336" i="1"/>
  <c r="D336" i="1"/>
  <c r="E336" i="1"/>
  <c r="F336" i="1"/>
  <c r="G336" i="1"/>
  <c r="H336" i="1"/>
  <c r="B336" i="1"/>
  <c r="C345" i="1"/>
  <c r="D345" i="1"/>
  <c r="E345" i="1"/>
  <c r="F345" i="1"/>
  <c r="G345" i="1"/>
  <c r="H345" i="1"/>
  <c r="B345" i="1"/>
  <c r="C353" i="1"/>
  <c r="D353" i="1"/>
  <c r="E353" i="1"/>
  <c r="F353" i="1"/>
  <c r="G353" i="1"/>
  <c r="H353" i="1"/>
  <c r="B353" i="1"/>
  <c r="H369" i="1"/>
  <c r="G369" i="1"/>
  <c r="C362" i="1"/>
  <c r="D362" i="1"/>
  <c r="E362" i="1"/>
  <c r="F362" i="1"/>
  <c r="G362" i="1"/>
  <c r="H362" i="1"/>
  <c r="B362" i="1"/>
  <c r="C111" i="1" l="1"/>
  <c r="F111" i="1"/>
  <c r="H311" i="1"/>
  <c r="G111" i="1"/>
  <c r="H51" i="1"/>
  <c r="B311" i="1"/>
  <c r="G311" i="1"/>
  <c r="F311" i="1"/>
  <c r="H111" i="1"/>
  <c r="E311" i="1"/>
  <c r="H161" i="1"/>
  <c r="E161" i="1"/>
  <c r="E5" i="1"/>
  <c r="C5" i="1"/>
  <c r="C311" i="1"/>
  <c r="D161" i="1"/>
  <c r="F161" i="1"/>
  <c r="D311" i="1"/>
  <c r="F281" i="1"/>
  <c r="B380" i="1"/>
  <c r="B369" i="1"/>
  <c r="C369" i="1"/>
  <c r="D369" i="1"/>
  <c r="E369" i="1"/>
  <c r="F369" i="1"/>
  <c r="C380" i="1"/>
  <c r="D380" i="1"/>
  <c r="E380" i="1"/>
  <c r="F380" i="1"/>
  <c r="G380" i="1"/>
  <c r="G368" i="1" s="1"/>
  <c r="H380" i="1"/>
  <c r="B405" i="1"/>
  <c r="H405" i="1"/>
  <c r="C405" i="1"/>
  <c r="D405" i="1"/>
  <c r="E405" i="1"/>
  <c r="F405" i="1"/>
  <c r="G405" i="1"/>
  <c r="C421" i="1"/>
  <c r="D421" i="1"/>
  <c r="E421" i="1"/>
  <c r="F421" i="1"/>
  <c r="G421" i="1"/>
  <c r="H421" i="1"/>
  <c r="B421" i="1"/>
  <c r="C433" i="1"/>
  <c r="D433" i="1"/>
  <c r="E433" i="1"/>
  <c r="F433" i="1"/>
  <c r="G433" i="1"/>
  <c r="H433" i="1"/>
  <c r="B433" i="1"/>
  <c r="C439" i="1"/>
  <c r="D439" i="1"/>
  <c r="E439" i="1"/>
  <c r="F439" i="1"/>
  <c r="G439" i="1"/>
  <c r="H439" i="1"/>
  <c r="B439" i="1"/>
  <c r="C445" i="1"/>
  <c r="D445" i="1"/>
  <c r="E445" i="1"/>
  <c r="F445" i="1"/>
  <c r="G445" i="1"/>
  <c r="H445" i="1"/>
  <c r="B445" i="1"/>
  <c r="C458" i="1"/>
  <c r="B458" i="1"/>
  <c r="B465" i="1"/>
  <c r="B474" i="1"/>
  <c r="D458" i="1"/>
  <c r="D457" i="1" s="1"/>
  <c r="E458" i="1"/>
  <c r="F458" i="1"/>
  <c r="G458" i="1"/>
  <c r="H458" i="1"/>
  <c r="C465" i="1"/>
  <c r="D465" i="1"/>
  <c r="E465" i="1"/>
  <c r="E457" i="1" s="1"/>
  <c r="F465" i="1"/>
  <c r="G465" i="1"/>
  <c r="H465" i="1"/>
  <c r="C474" i="1"/>
  <c r="D474" i="1"/>
  <c r="E474" i="1"/>
  <c r="F474" i="1"/>
  <c r="G474" i="1"/>
  <c r="H474" i="1"/>
  <c r="C480" i="1"/>
  <c r="D480" i="1"/>
  <c r="E480" i="1"/>
  <c r="F480" i="1"/>
  <c r="G480" i="1"/>
  <c r="H480" i="1"/>
  <c r="C504" i="1"/>
  <c r="D504" i="1"/>
  <c r="E504" i="1"/>
  <c r="F504" i="1"/>
  <c r="G504" i="1"/>
  <c r="H504" i="1"/>
  <c r="C514" i="1"/>
  <c r="D514" i="1"/>
  <c r="E514" i="1"/>
  <c r="F514" i="1"/>
  <c r="G514" i="1"/>
  <c r="H514" i="1"/>
  <c r="B514" i="1"/>
  <c r="B480" i="1"/>
  <c r="B504" i="1"/>
  <c r="D518" i="1"/>
  <c r="C519" i="1"/>
  <c r="D519" i="1"/>
  <c r="E519" i="1"/>
  <c r="F519" i="1"/>
  <c r="G519" i="1"/>
  <c r="H519" i="1"/>
  <c r="C529" i="1"/>
  <c r="D529" i="1"/>
  <c r="E529" i="1"/>
  <c r="F529" i="1"/>
  <c r="G529" i="1"/>
  <c r="H529" i="1"/>
  <c r="B519" i="1"/>
  <c r="B518" i="1" s="1"/>
  <c r="B529" i="1"/>
  <c r="C543" i="1"/>
  <c r="C518" i="1" s="1"/>
  <c r="D543" i="1"/>
  <c r="E543" i="1"/>
  <c r="F543" i="1"/>
  <c r="G543" i="1"/>
  <c r="H543" i="1"/>
  <c r="B543" i="1"/>
  <c r="C555" i="1"/>
  <c r="D555" i="1"/>
  <c r="E555" i="1"/>
  <c r="F555" i="1"/>
  <c r="G555" i="1"/>
  <c r="H555" i="1"/>
  <c r="B555" i="1"/>
  <c r="C574" i="1"/>
  <c r="D574" i="1"/>
  <c r="E574" i="1"/>
  <c r="F574" i="1"/>
  <c r="G574" i="1"/>
  <c r="H574" i="1"/>
  <c r="B574" i="1"/>
  <c r="C585" i="1"/>
  <c r="D585" i="1"/>
  <c r="E585" i="1"/>
  <c r="F585" i="1"/>
  <c r="G585" i="1"/>
  <c r="H585" i="1"/>
  <c r="B585" i="1"/>
  <c r="C591" i="1"/>
  <c r="D591" i="1"/>
  <c r="E591" i="1"/>
  <c r="F591" i="1"/>
  <c r="G591" i="1"/>
  <c r="H591" i="1"/>
  <c r="B591" i="1"/>
  <c r="C604" i="1"/>
  <c r="D604" i="1"/>
  <c r="E604" i="1"/>
  <c r="F604" i="1"/>
  <c r="G604" i="1"/>
  <c r="H604" i="1"/>
  <c r="B604" i="1"/>
  <c r="C613" i="1"/>
  <c r="D613" i="1"/>
  <c r="E613" i="1"/>
  <c r="F613" i="1"/>
  <c r="G613" i="1"/>
  <c r="H613" i="1"/>
  <c r="B613" i="1"/>
  <c r="D621" i="1"/>
  <c r="C621" i="1"/>
  <c r="E621" i="1"/>
  <c r="F621" i="1"/>
  <c r="G621" i="1"/>
  <c r="H621" i="1"/>
  <c r="B621" i="1"/>
  <c r="D635" i="1"/>
  <c r="C635" i="1"/>
  <c r="E635" i="1"/>
  <c r="F635" i="1"/>
  <c r="G635" i="1"/>
  <c r="H635" i="1"/>
  <c r="B635" i="1"/>
  <c r="C644" i="1"/>
  <c r="D644" i="1"/>
  <c r="E644" i="1"/>
  <c r="F644" i="1"/>
  <c r="G644" i="1"/>
  <c r="H644" i="1"/>
  <c r="B644" i="1"/>
  <c r="C650" i="1"/>
  <c r="D650" i="1"/>
  <c r="E650" i="1"/>
  <c r="F650" i="1"/>
  <c r="G650" i="1"/>
  <c r="H650" i="1"/>
  <c r="B650" i="1"/>
  <c r="C657" i="1"/>
  <c r="D657" i="1"/>
  <c r="E657" i="1"/>
  <c r="F657" i="1"/>
  <c r="G657" i="1"/>
  <c r="H657" i="1"/>
  <c r="B657" i="1"/>
  <c r="C666" i="1"/>
  <c r="D666" i="1"/>
  <c r="E666" i="1"/>
  <c r="F666" i="1"/>
  <c r="G666" i="1"/>
  <c r="H666" i="1"/>
  <c r="B666" i="1"/>
  <c r="C683" i="1"/>
  <c r="D683" i="1"/>
  <c r="E683" i="1"/>
  <c r="F683" i="1"/>
  <c r="G683" i="1"/>
  <c r="H683" i="1"/>
  <c r="B683" i="1"/>
  <c r="C696" i="1"/>
  <c r="D696" i="1"/>
  <c r="E696" i="1"/>
  <c r="F696" i="1"/>
  <c r="G696" i="1"/>
  <c r="H696" i="1"/>
  <c r="B696" i="1"/>
  <c r="C703" i="1"/>
  <c r="C702" i="1" s="1"/>
  <c r="D703" i="1"/>
  <c r="D702" i="1" s="1"/>
  <c r="E703" i="1"/>
  <c r="E702" i="1" s="1"/>
  <c r="F703" i="1"/>
  <c r="F702" i="1" s="1"/>
  <c r="G703" i="1"/>
  <c r="G702" i="1" s="1"/>
  <c r="H703" i="1"/>
  <c r="H702" i="1" s="1"/>
  <c r="B703" i="1"/>
  <c r="B702" i="1" s="1"/>
  <c r="C709" i="1"/>
  <c r="C708" i="1" s="1"/>
  <c r="D709" i="1"/>
  <c r="D708" i="1" s="1"/>
  <c r="E709" i="1"/>
  <c r="E708" i="1" s="1"/>
  <c r="F709" i="1"/>
  <c r="G709" i="1"/>
  <c r="H709" i="1"/>
  <c r="H708" i="1" s="1"/>
  <c r="B709" i="1"/>
  <c r="B708" i="1" s="1"/>
  <c r="B713" i="1"/>
  <c r="H713" i="1"/>
  <c r="C713" i="1"/>
  <c r="D713" i="1"/>
  <c r="E713" i="1"/>
  <c r="F713" i="1"/>
  <c r="G713" i="1"/>
  <c r="C717" i="1"/>
  <c r="D717" i="1"/>
  <c r="E717" i="1"/>
  <c r="E716" i="1" s="1"/>
  <c r="F717" i="1"/>
  <c r="F716" i="1" s="1"/>
  <c r="G717" i="1"/>
  <c r="H717" i="1"/>
  <c r="B717" i="1"/>
  <c r="C726" i="1"/>
  <c r="D726" i="1"/>
  <c r="E726" i="1"/>
  <c r="F726" i="1"/>
  <c r="G726" i="1"/>
  <c r="H726" i="1"/>
  <c r="B726" i="1"/>
  <c r="C735" i="1"/>
  <c r="D735" i="1"/>
  <c r="E735" i="1"/>
  <c r="F735" i="1"/>
  <c r="G735" i="1"/>
  <c r="G716" i="1" s="1"/>
  <c r="H735" i="1"/>
  <c r="B735" i="1"/>
  <c r="H752" i="1"/>
  <c r="C752" i="1"/>
  <c r="D752" i="1"/>
  <c r="E752" i="1"/>
  <c r="F752" i="1"/>
  <c r="G752" i="1"/>
  <c r="B752" i="1"/>
  <c r="C758" i="1"/>
  <c r="D758" i="1"/>
  <c r="E758" i="1"/>
  <c r="F758" i="1"/>
  <c r="G758" i="1"/>
  <c r="H758" i="1"/>
  <c r="B758" i="1"/>
  <c r="B716" i="1" s="1"/>
  <c r="H770" i="1"/>
  <c r="C770" i="1"/>
  <c r="B770" i="1"/>
  <c r="B778" i="1"/>
  <c r="D770" i="1"/>
  <c r="E770" i="1"/>
  <c r="F770" i="1"/>
  <c r="G770" i="1"/>
  <c r="C784" i="1"/>
  <c r="D784" i="1"/>
  <c r="E784" i="1"/>
  <c r="F784" i="1"/>
  <c r="G784" i="1"/>
  <c r="H784" i="1"/>
  <c r="B784" i="1"/>
  <c r="C790" i="1"/>
  <c r="D790" i="1"/>
  <c r="E790" i="1"/>
  <c r="F790" i="1"/>
  <c r="G790" i="1"/>
  <c r="H790" i="1"/>
  <c r="B790" i="1"/>
  <c r="B584" i="1" l="1"/>
  <c r="C457" i="1"/>
  <c r="C716" i="1"/>
  <c r="H457" i="1"/>
  <c r="G457" i="1"/>
  <c r="F457" i="1"/>
  <c r="D716" i="1"/>
  <c r="E518" i="1"/>
  <c r="C368" i="1"/>
  <c r="H518" i="1"/>
  <c r="B457" i="1"/>
  <c r="F368" i="1"/>
  <c r="B368" i="1"/>
  <c r="D584" i="1"/>
  <c r="G518" i="1"/>
  <c r="G4" i="1" s="1"/>
  <c r="E368" i="1"/>
  <c r="G584" i="1"/>
  <c r="E584" i="1"/>
  <c r="C584" i="1"/>
  <c r="F518" i="1"/>
  <c r="H368" i="1"/>
  <c r="D368" i="1"/>
  <c r="G708" i="1"/>
  <c r="H584" i="1"/>
  <c r="F584" i="1"/>
  <c r="H716" i="1"/>
  <c r="F708" i="1"/>
  <c r="C4" i="1"/>
  <c r="F4" i="1"/>
  <c r="B4" i="1"/>
  <c r="E4" i="1"/>
  <c r="D4" i="1" l="1"/>
  <c r="H4" i="1"/>
</calcChain>
</file>

<file path=xl/sharedStrings.xml><?xml version="1.0" encoding="utf-8"?>
<sst xmlns="http://schemas.openxmlformats.org/spreadsheetml/2006/main" count="2449" uniqueCount="751">
  <si>
    <t>Provincia, comarca indígena, distrito y corregimiento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</si>
  <si>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</si>
  <si>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</si>
  <si>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</si>
  <si>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</si>
  <si>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</si>
  <si>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</si>
  <si>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</si>
  <si>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</si>
  <si>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</si>
  <si>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</si>
  <si>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</si>
  <si>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</si>
  <si>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</si>
  <si>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</si>
  <si>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</si>
  <si>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>-</t>
  </si>
  <si>
    <t xml:space="preserve">Plantas </t>
  </si>
  <si>
    <t>En edad productiva</t>
  </si>
  <si>
    <t xml:space="preserve">   </t>
  </si>
  <si>
    <t xml:space="preserve">      </t>
  </si>
  <si>
    <t xml:space="preserve">      San Cristóbal</t>
  </si>
  <si>
    <t xml:space="preserve">   Bocas del Toro</t>
  </si>
  <si>
    <t xml:space="preserve">      Bastimentos</t>
  </si>
  <si>
    <t xml:space="preserve">      Punta Laurel</t>
  </si>
  <si>
    <t xml:space="preserve">      Tierra Oscura</t>
  </si>
  <si>
    <t xml:space="preserve">      Bocas del Drago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</si>
  <si>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</si>
  <si>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</si>
  <si>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</si>
  <si>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</si>
  <si>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Las Tablas</t>
  </si>
  <si>
    <t xml:space="preserve">      Cochigró</t>
  </si>
  <si>
    <t xml:space="preserve">      La Gloria</t>
  </si>
  <si>
    <t xml:space="preserve">      Las Delicias</t>
  </si>
  <si>
    <t xml:space="preserve">      Barriada 4 de Abril</t>
  </si>
  <si>
    <t xml:space="preserve">      El Silencio</t>
  </si>
  <si>
    <t xml:space="preserve">      Finca 6</t>
  </si>
  <si>
    <t xml:space="preserve">      Finca 30</t>
  </si>
  <si>
    <t xml:space="preserve">      Finca 60</t>
  </si>
  <si>
    <t xml:space="preserve">      Barranco Adentro</t>
  </si>
  <si>
    <t xml:space="preserve">      Finca 4</t>
  </si>
  <si>
    <t xml:space="preserve">      Finca 12</t>
  </si>
  <si>
    <t xml:space="preserve">      Finca 51</t>
  </si>
  <si>
    <t xml:space="preserve">      Finca 66</t>
  </si>
  <si>
    <t xml:space="preserve">      La Mesa</t>
  </si>
  <si>
    <t xml:space="preserve">   Chiriquí Grande</t>
  </si>
  <si>
    <t xml:space="preserve">      Miramar</t>
  </si>
  <si>
    <t xml:space="preserve">      Punta Peña</t>
  </si>
  <si>
    <t xml:space="preserve">      Punta Robalo</t>
  </si>
  <si>
    <t xml:space="preserve">      Rambala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</si>
  <si>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</si>
  <si>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</si>
  <si>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</si>
  <si>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</si>
  <si>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Nance del Risco</t>
  </si>
  <si>
    <t xml:space="preserve">      Valle de Agua Arriba</t>
  </si>
  <si>
    <t xml:space="preserve">      Valle del Risco</t>
  </si>
  <si>
    <t xml:space="preserve">      Bajo Culubre</t>
  </si>
  <si>
    <t xml:space="preserve">      Cauchero</t>
  </si>
  <si>
    <t xml:space="preserve">      Ceiba</t>
  </si>
  <si>
    <t xml:space="preserve">      Miraflores</t>
  </si>
  <si>
    <t xml:space="preserve">   Aguadulce</t>
  </si>
  <si>
    <t xml:space="preserve">      El Cristo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</si>
  <si>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</si>
  <si>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</si>
  <si>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</si>
  <si>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</si>
  <si>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</si>
  <si>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   El Hato de San Juan de Dios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</si>
  <si>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</si>
  <si>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</si>
  <si>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</si>
  <si>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</si>
  <si>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</si>
  <si>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</si>
  <si>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</si>
  <si>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</si>
  <si>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</si>
  <si>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</si>
  <si>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</si>
  <si>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</si>
  <si>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</si>
  <si>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</si>
  <si>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</si>
  <si>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</si>
  <si>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</si>
  <si>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</si>
  <si>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</si>
  <si>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</si>
  <si>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</si>
  <si>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</si>
  <si>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</si>
  <si>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</si>
  <si>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</si>
  <si>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</si>
  <si>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</si>
  <si>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</si>
  <si>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</si>
  <si>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</si>
  <si>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</si>
  <si>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</si>
  <si>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</si>
  <si>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</si>
  <si>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</si>
  <si>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</si>
  <si>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</si>
  <si>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</si>
  <si>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</si>
  <si>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</si>
  <si>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</si>
  <si>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</si>
  <si>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</si>
  <si>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</si>
  <si>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</si>
  <si>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</si>
  <si>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Barrio Norte</t>
  </si>
  <si>
    <t xml:space="preserve">      Barrio Sur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</si>
  <si>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</si>
  <si>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</si>
  <si>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</si>
  <si>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</si>
  <si>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</si>
  <si>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</si>
  <si>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</si>
  <si>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</si>
  <si>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</si>
  <si>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</si>
  <si>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</si>
  <si>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Santa Rosa</t>
  </si>
  <si>
    <t xml:space="preserve">      Cristóbal Este</t>
  </si>
  <si>
    <t xml:space="preserve">   Chagres</t>
  </si>
  <si>
    <t xml:space="preserve">      Achiote</t>
  </si>
  <si>
    <t xml:space="preserve">      El Guabo</t>
  </si>
  <si>
    <t xml:space="preserve">      La Encantada</t>
  </si>
  <si>
    <t xml:space="preserve">      Palmas Bellas</t>
  </si>
  <si>
    <t xml:space="preserve">      Piña</t>
  </si>
  <si>
    <t xml:space="preserve">      Salud</t>
  </si>
  <si>
    <t xml:space="preserve">   Donoso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</si>
  <si>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</si>
  <si>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</si>
  <si>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</si>
  <si>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</si>
  <si>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</si>
  <si>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   Isla Grande</t>
  </si>
  <si>
    <t xml:space="preserve">      María Chiquita</t>
  </si>
  <si>
    <t xml:space="preserve">   Santa Isabel</t>
  </si>
  <si>
    <t xml:space="preserve">      Cuango</t>
  </si>
  <si>
    <t xml:space="preserve">      Nombre de Dios</t>
  </si>
  <si>
    <t xml:space="preserve">      Palmira</t>
  </si>
  <si>
    <t xml:space="preserve">      Playa Chiquita</t>
  </si>
  <si>
    <t xml:space="preserve">      Santa Isabel</t>
  </si>
  <si>
    <t xml:space="preserve">      Viento Frío</t>
  </si>
  <si>
    <t xml:space="preserve">   Omar Torrijos Herrera</t>
  </si>
  <si>
    <t xml:space="preserve">      San José del General</t>
  </si>
  <si>
    <t xml:space="preserve">      Nueva Esperanza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</si>
  <si>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</si>
  <si>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</si>
  <si>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</si>
  <si>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</si>
  <si>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</si>
  <si>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</si>
  <si>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Querévalo</t>
  </si>
  <si>
    <t xml:space="preserve">      Santo Tomás</t>
  </si>
  <si>
    <t xml:space="preserve">      Canta Gallo</t>
  </si>
  <si>
    <t xml:space="preserve">      Nuevo México</t>
  </si>
  <si>
    <t xml:space="preserve">   Barú</t>
  </si>
  <si>
    <t xml:space="preserve">      Limones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</si>
  <si>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</si>
  <si>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</si>
  <si>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</si>
  <si>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</si>
  <si>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</si>
  <si>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</si>
  <si>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</si>
  <si>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Guabal</t>
  </si>
  <si>
    <t xml:space="preserve">      Guayabal</t>
  </si>
  <si>
    <t xml:space="preserve">      Paraíso</t>
  </si>
  <si>
    <t xml:space="preserve">      Pedregal</t>
  </si>
  <si>
    <t xml:space="preserve">      Tijeras</t>
  </si>
  <si>
    <t xml:space="preserve">   Boquete</t>
  </si>
  <si>
    <t xml:space="preserve">      Bajo Boquete</t>
  </si>
  <si>
    <t xml:space="preserve">      Caldera</t>
  </si>
  <si>
    <t xml:space="preserve">      Alto Boquete</t>
  </si>
  <si>
    <t xml:space="preserve">      Jaramillo</t>
  </si>
  <si>
    <t xml:space="preserve">      Los Naranjos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</si>
  <si>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</si>
  <si>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</si>
  <si>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</si>
  <si>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</si>
  <si>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</si>
  <si>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</si>
  <si>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</si>
  <si>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</si>
  <si>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</si>
  <si>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</si>
  <si>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</si>
  <si>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</si>
  <si>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</si>
  <si>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</si>
  <si>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Chiriquí</t>
  </si>
  <si>
    <t xml:space="preserve">      Guacá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</si>
  <si>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</si>
  <si>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</si>
  <si>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</si>
  <si>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</si>
  <si>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</si>
  <si>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</si>
  <si>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</si>
  <si>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</si>
  <si>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</si>
  <si>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</si>
  <si>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</si>
  <si>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</si>
  <si>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</si>
  <si>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</si>
  <si>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</si>
  <si>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Los Ángeles</t>
  </si>
  <si>
    <t xml:space="preserve">      Paja de Sombrero</t>
  </si>
  <si>
    <t xml:space="preserve">      Rincón</t>
  </si>
  <si>
    <t xml:space="preserve">   Remedios</t>
  </si>
  <si>
    <t xml:space="preserve">      El Nancito</t>
  </si>
  <si>
    <t xml:space="preserve">      El Porvenir</t>
  </si>
  <si>
    <t xml:space="preserve">      El Puerto</t>
  </si>
  <si>
    <t xml:space="preserve">      Santa Lucía</t>
  </si>
  <si>
    <t xml:space="preserve">   Renacimiento</t>
  </si>
  <si>
    <t xml:space="preserve">      Breñón</t>
  </si>
  <si>
    <t xml:space="preserve">      Cañas Gordas</t>
  </si>
  <si>
    <t xml:space="preserve">      Monte Lirio</t>
  </si>
  <si>
    <t xml:space="preserve">      Plaza Caisán</t>
  </si>
  <si>
    <t xml:space="preserve">      Santa Cruz</t>
  </si>
  <si>
    <t xml:space="preserve">      Dominical</t>
  </si>
  <si>
    <t xml:space="preserve">      Santa Clara</t>
  </si>
  <si>
    <t xml:space="preserve">   San Félix</t>
  </si>
  <si>
    <t xml:space="preserve">      Juay</t>
  </si>
  <si>
    <t xml:space="preserve">      Lajas Adentro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</si>
  <si>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</si>
  <si>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</si>
  <si>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</si>
  <si>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</si>
  <si>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</si>
  <si>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</si>
  <si>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</si>
  <si>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</si>
  <si>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Justo Fidel Palacios</t>
  </si>
  <si>
    <t xml:space="preserve">      Lajas de Tolé</t>
  </si>
  <si>
    <t xml:space="preserve">      Potrero de Caña</t>
  </si>
  <si>
    <t xml:space="preserve">      Quebrada de Piedra</t>
  </si>
  <si>
    <t xml:space="preserve">      Veladero</t>
  </si>
  <si>
    <t xml:space="preserve">   Tierras Altas</t>
  </si>
  <si>
    <t xml:space="preserve">      Volcán</t>
  </si>
  <si>
    <t xml:space="preserve">      Cerro Punta</t>
  </si>
  <si>
    <t xml:space="preserve">      Cuesta de Piedra</t>
  </si>
  <si>
    <t xml:space="preserve">      Nueva California</t>
  </si>
  <si>
    <t xml:space="preserve">      Paso Ancho</t>
  </si>
  <si>
    <t xml:space="preserve">   Chepigana</t>
  </si>
  <si>
    <t xml:space="preserve">      Camogantí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</si>
  <si>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</si>
  <si>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</si>
  <si>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</si>
  <si>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</si>
  <si>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</si>
  <si>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</si>
  <si>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</si>
  <si>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   Tucutí</t>
  </si>
  <si>
    <t xml:space="preserve">   Pinogana</t>
  </si>
  <si>
    <t xml:space="preserve">      Boca de Cupé</t>
  </si>
  <si>
    <t xml:space="preserve">      Paya</t>
  </si>
  <si>
    <t xml:space="preserve">      Pinogana</t>
  </si>
  <si>
    <t xml:space="preserve">      Púcuro</t>
  </si>
  <si>
    <t xml:space="preserve">      Yape</t>
  </si>
  <si>
    <t xml:space="preserve">      Yaviza</t>
  </si>
  <si>
    <t xml:space="preserve">      Metetí</t>
  </si>
  <si>
    <t xml:space="preserve">      Comarca Kuna de Wargandí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</si>
  <si>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</si>
  <si>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</si>
  <si>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</si>
  <si>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</si>
  <si>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</si>
  <si>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</si>
  <si>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</si>
  <si>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</si>
  <si>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</si>
  <si>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</si>
  <si>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</si>
  <si>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</si>
  <si>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   San Juan Bautista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</si>
  <si>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</si>
  <si>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</si>
  <si>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</si>
  <si>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</si>
  <si>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</si>
  <si>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</si>
  <si>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</si>
  <si>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</si>
  <si>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</si>
  <si>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</si>
  <si>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</si>
  <si>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</si>
  <si>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</si>
  <si>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</si>
  <si>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</si>
  <si>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</si>
  <si>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</si>
  <si>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Cerro Largo</t>
  </si>
  <si>
    <t xml:space="preserve">      Los Llanos</t>
  </si>
  <si>
    <t xml:space="preserve">      Peñas Chatas</t>
  </si>
  <si>
    <t xml:space="preserve">      El Tijera</t>
  </si>
  <si>
    <t xml:space="preserve">      Menchaca</t>
  </si>
  <si>
    <t xml:space="preserve">      Entradero del Castillo</t>
  </si>
  <si>
    <t xml:space="preserve">   Parita</t>
  </si>
  <si>
    <t xml:space="preserve">      Los Castillos</t>
  </si>
  <si>
    <t xml:space="preserve">      Llano de La Cruz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</si>
  <si>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</si>
  <si>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</si>
  <si>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</si>
  <si>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</si>
  <si>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</si>
  <si>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</si>
  <si>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</si>
  <si>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</si>
  <si>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</si>
  <si>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</si>
  <si>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</si>
  <si>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</si>
  <si>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Chupampa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</si>
  <si>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</si>
  <si>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</si>
  <si>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</si>
  <si>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</si>
  <si>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</si>
  <si>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</si>
  <si>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</si>
  <si>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</si>
  <si>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</si>
  <si>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</si>
  <si>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</si>
  <si>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   El Hato</t>
  </si>
  <si>
    <t xml:space="preserve">      Perales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</si>
  <si>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</si>
  <si>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</si>
  <si>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</si>
  <si>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</si>
  <si>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</si>
  <si>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</si>
  <si>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</si>
  <si>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 Laja</t>
  </si>
  <si>
    <t xml:space="preserve">      La Miel</t>
  </si>
  <si>
    <t xml:space="preserve">      La Palma</t>
  </si>
  <si>
    <t xml:space="preserve">      La Tiza</t>
  </si>
  <si>
    <t xml:space="preserve">      Las Palmitas</t>
  </si>
  <si>
    <t xml:space="preserve">      Las Tablas Abajo</t>
  </si>
  <si>
    <t xml:space="preserve">      Nuario</t>
  </si>
  <si>
    <t xml:space="preserve">      Peña Blanca</t>
  </si>
  <si>
    <t xml:space="preserve">      Río Hondo</t>
  </si>
  <si>
    <t xml:space="preserve">      San José</t>
  </si>
  <si>
    <t xml:space="preserve">      Sesteadero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</si>
  <si>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</si>
  <si>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</si>
  <si>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</si>
  <si>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</si>
  <si>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</si>
  <si>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</si>
  <si>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</si>
  <si>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</si>
  <si>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</si>
  <si>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</si>
  <si>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</si>
  <si>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</si>
  <si>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</si>
  <si>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</si>
  <si>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</si>
  <si>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</si>
  <si>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</si>
  <si>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</si>
  <si>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</si>
  <si>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</si>
  <si>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</si>
  <si>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</si>
  <si>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</si>
  <si>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</si>
  <si>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</si>
  <si>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</si>
  <si>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</si>
  <si>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</si>
  <si>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</si>
  <si>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</si>
  <si>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</si>
  <si>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</si>
  <si>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</si>
  <si>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</si>
  <si>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</si>
  <si>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</si>
  <si>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Cacao</t>
  </si>
  <si>
    <t xml:space="preserve">      El Cortezo</t>
  </si>
  <si>
    <t xml:space="preserve">      Flores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</si>
  <si>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</si>
  <si>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</si>
  <si>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</si>
  <si>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</si>
  <si>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Balboa</t>
  </si>
  <si>
    <t xml:space="preserve">      La Ensenada</t>
  </si>
  <si>
    <t xml:space="preserve">      La Esmeralda</t>
  </si>
  <si>
    <t xml:space="preserve">      La Guinea</t>
  </si>
  <si>
    <t xml:space="preserve">      Pedro González</t>
  </si>
  <si>
    <t xml:space="preserve">      Saboga</t>
  </si>
  <si>
    <t xml:space="preserve">   Chepo</t>
  </si>
  <si>
    <t xml:space="preserve">      Cañita</t>
  </si>
  <si>
    <t xml:space="preserve">      Chepillo</t>
  </si>
  <si>
    <t xml:space="preserve">      El Llano</t>
  </si>
  <si>
    <t xml:space="preserve">      Las Margaritas</t>
  </si>
  <si>
    <t xml:space="preserve">      Santa Cruz de Chinina</t>
  </si>
  <si>
    <t xml:space="preserve">      Tortí</t>
  </si>
  <si>
    <t xml:space="preserve">   Chimán</t>
  </si>
  <si>
    <t xml:space="preserve">      Brujas</t>
  </si>
  <si>
    <t xml:space="preserve">      Gonzalo Vásquez</t>
  </si>
  <si>
    <t xml:space="preserve">      Pásiga</t>
  </si>
  <si>
    <t xml:space="preserve">      Unión Santeña</t>
  </si>
  <si>
    <t xml:space="preserve">   Panamá</t>
  </si>
  <si>
    <t xml:space="preserve">      San Felipe</t>
  </si>
  <si>
    <t xml:space="preserve">      La Exposición o Calidonia</t>
  </si>
  <si>
    <t xml:space="preserve">      Curundú</t>
  </si>
  <si>
    <t xml:space="preserve">      Betania</t>
  </si>
  <si>
    <t xml:space="preserve">      Pueblo Nuevo</t>
  </si>
  <si>
    <t xml:space="preserve">      San Francisco</t>
  </si>
  <si>
    <t xml:space="preserve">      Río Abajo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</si>
  <si>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</si>
  <si>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</si>
  <si>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</si>
  <si>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</si>
  <si>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</si>
  <si>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</si>
  <si>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</si>
  <si>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</si>
  <si>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</si>
  <si>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</si>
  <si>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</si>
  <si>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</si>
  <si>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   Don Bosco</t>
  </si>
  <si>
    <t xml:space="preserve">   San Miguelito</t>
  </si>
  <si>
    <t xml:space="preserve">      Amelia Denis de Icaza</t>
  </si>
  <si>
    <t xml:space="preserve">      Belisario Porras</t>
  </si>
  <si>
    <t xml:space="preserve">      José Domingo Espinar</t>
  </si>
  <si>
    <t xml:space="preserve">      Mateo Iturralde</t>
  </si>
  <si>
    <t xml:space="preserve">      Victoriano Lorenzo</t>
  </si>
  <si>
    <t xml:space="preserve">      Arnulfo Arias</t>
  </si>
  <si>
    <t xml:space="preserve">      Belisario Frías</t>
  </si>
  <si>
    <t xml:space="preserve">      Omar Torrijos</t>
  </si>
  <si>
    <t xml:space="preserve">      Rufina Alfaro</t>
  </si>
  <si>
    <t xml:space="preserve">   Taboga</t>
  </si>
  <si>
    <t xml:space="preserve">      Otoque Occidente</t>
  </si>
  <si>
    <t xml:space="preserve">      Otoque Oriente</t>
  </si>
  <si>
    <t xml:space="preserve">   Arraiján</t>
  </si>
  <si>
    <t xml:space="preserve">      Juan Demóstenes Arosemena</t>
  </si>
  <si>
    <t xml:space="preserve">      Nuevo Emperador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</si>
  <si>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</si>
  <si>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</si>
  <si>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</si>
  <si>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</si>
  <si>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</si>
  <si>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</si>
  <si>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</si>
  <si>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</si>
  <si>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</si>
  <si>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</si>
  <si>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</si>
  <si>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</si>
  <si>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</si>
  <si>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</si>
  <si>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</si>
  <si>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</si>
  <si>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</si>
  <si>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</si>
  <si>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</si>
  <si>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Chicá</t>
  </si>
  <si>
    <t xml:space="preserve">      El Líbano</t>
  </si>
  <si>
    <t xml:space="preserve">      Las Lajas</t>
  </si>
  <si>
    <t xml:space="preserve">      Nueva Gorgona</t>
  </si>
  <si>
    <t xml:space="preserve">      Punta Chame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</si>
  <si>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</si>
  <si>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</si>
  <si>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</si>
  <si>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</si>
  <si>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</si>
  <si>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</si>
  <si>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</si>
  <si>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</si>
  <si>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</si>
  <si>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</si>
  <si>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</si>
  <si>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</si>
  <si>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</si>
  <si>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</si>
  <si>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</si>
  <si>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</si>
  <si>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</si>
  <si>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</si>
  <si>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   Puerto Caimito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</si>
  <si>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</si>
  <si>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</si>
  <si>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</si>
  <si>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</si>
  <si>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</si>
  <si>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</si>
  <si>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Las Uvas</t>
  </si>
  <si>
    <t xml:space="preserve">      Los Llanitos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</si>
  <si>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</si>
  <si>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</si>
  <si>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</si>
  <si>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</si>
  <si>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</si>
  <si>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</si>
  <si>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Barnizal</t>
  </si>
  <si>
    <t xml:space="preserve">      Chitra</t>
  </si>
  <si>
    <t xml:space="preserve">      El Cocla</t>
  </si>
  <si>
    <t xml:space="preserve">      La Raya de Calobre</t>
  </si>
  <si>
    <t xml:space="preserve">      La Tetilla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</si>
  <si>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</si>
  <si>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</si>
  <si>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</si>
  <si>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</si>
  <si>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</si>
  <si>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</si>
  <si>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</si>
  <si>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</si>
  <si>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</si>
  <si>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</si>
  <si>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</si>
  <si>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</si>
  <si>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</si>
  <si>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</si>
  <si>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</si>
  <si>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</si>
  <si>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</si>
  <si>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</si>
  <si>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Lolá</t>
  </si>
  <si>
    <t xml:space="preserve">      Pixvae</t>
  </si>
  <si>
    <t xml:space="preserve">      Puerto Vidal</t>
  </si>
  <si>
    <t xml:space="preserve">      San Martín de Porres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</si>
  <si>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</si>
  <si>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</si>
  <si>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</si>
  <si>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</si>
  <si>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Gobernadora</t>
  </si>
  <si>
    <t xml:space="preserve">      La Garceana</t>
  </si>
  <si>
    <t xml:space="preserve">      Pilón</t>
  </si>
  <si>
    <t xml:space="preserve">      Cébaco</t>
  </si>
  <si>
    <t xml:space="preserve">      Costa Hermosa</t>
  </si>
  <si>
    <t xml:space="preserve">      Unión del Norte</t>
  </si>
  <si>
    <t xml:space="preserve">   Río de Jesús</t>
  </si>
  <si>
    <t xml:space="preserve">      Utirá</t>
  </si>
  <si>
    <t xml:space="preserve">      Catorce de Noviembre</t>
  </si>
  <si>
    <t xml:space="preserve">   San Francisco</t>
  </si>
  <si>
    <t xml:space="preserve">      Corral Falso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</si>
  <si>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</si>
  <si>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</si>
  <si>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</si>
  <si>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</si>
  <si>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El Cuay</t>
  </si>
  <si>
    <t xml:space="preserve">      El Pantano</t>
  </si>
  <si>
    <t xml:space="preserve">      Río Luis</t>
  </si>
  <si>
    <t xml:space="preserve">      Rubén Cantú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</si>
  <si>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</si>
  <si>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</si>
  <si>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</si>
  <si>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</si>
  <si>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</si>
  <si>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</si>
  <si>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</si>
  <si>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</si>
  <si>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</si>
  <si>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</si>
  <si>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</si>
  <si>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</si>
  <si>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</si>
  <si>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</si>
  <si>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</si>
  <si>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</si>
  <si>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</si>
  <si>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</si>
  <si>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</si>
  <si>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</si>
  <si>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</si>
  <si>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</si>
  <si>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</si>
  <si>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</si>
  <si>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</si>
  <si>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</si>
  <si>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Comarca Kuna Yala</t>
  </si>
  <si>
    <t xml:space="preserve">      Ailigandí</t>
  </si>
  <si>
    <t xml:space="preserve">      Puerto Obaldía</t>
  </si>
  <si>
    <t xml:space="preserve">      Tubualá</t>
  </si>
  <si>
    <t xml:space="preserve">   Cémaco</t>
  </si>
  <si>
    <t xml:space="preserve">      Lajas Blancas</t>
  </si>
  <si>
    <t xml:space="preserve">      Manuel Ortega</t>
  </si>
  <si>
    <t xml:space="preserve">   Sambú</t>
  </si>
  <si>
    <t xml:space="preserve">      Río Sábalo</t>
  </si>
  <si>
    <t xml:space="preserve">      Jingurudo</t>
  </si>
  <si>
    <t xml:space="preserve">   Besiko</t>
  </si>
  <si>
    <t xml:space="preserve">      Boca de Balsa</t>
  </si>
  <si>
    <t xml:space="preserve">      Camarón Arriba</t>
  </si>
  <si>
    <t xml:space="preserve">      Cerro Banco</t>
  </si>
  <si>
    <t xml:space="preserve">      Cerro de Patena</t>
  </si>
  <si>
    <t xml:space="preserve">      Emplanada de Chorcha</t>
  </si>
  <si>
    <t xml:space="preserve">      Nämnoni</t>
  </si>
  <si>
    <t xml:space="preserve">      Niba</t>
  </si>
  <si>
    <t xml:space="preserve">   Mironó</t>
  </si>
  <si>
    <t xml:space="preserve">      Cascabel</t>
  </si>
  <si>
    <t xml:space="preserve">      Hato Corotú</t>
  </si>
  <si>
    <t xml:space="preserve">      Hato Culantro</t>
  </si>
  <si>
    <t xml:space="preserve">      Hato Jobo</t>
  </si>
  <si>
    <t xml:space="preserve">      Hato Julí</t>
  </si>
  <si>
    <t xml:space="preserve">      Quebrada de Loro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</si>
  <si>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</si>
  <si>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</si>
  <si>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</si>
  <si>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</si>
  <si>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Cerro Caña</t>
  </si>
  <si>
    <t xml:space="preserve">      Cerro Puerco</t>
  </si>
  <si>
    <t xml:space="preserve">      Krüa</t>
  </si>
  <si>
    <t xml:space="preserve">      Maraca</t>
  </si>
  <si>
    <t xml:space="preserve">      Nibra</t>
  </si>
  <si>
    <t xml:space="preserve">      Roka</t>
  </si>
  <si>
    <t xml:space="preserve">      Sitio Prado</t>
  </si>
  <si>
    <t xml:space="preserve">      Ümani</t>
  </si>
  <si>
    <t xml:space="preserve">      Dikeri</t>
  </si>
  <si>
    <t xml:space="preserve">      Diko</t>
  </si>
  <si>
    <t xml:space="preserve">      Kikari</t>
  </si>
  <si>
    <t xml:space="preserve">      Mreeni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</si>
  <si>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</si>
  <si>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</si>
  <si>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</si>
  <si>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</si>
  <si>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   Susama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</si>
  <si>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</si>
  <si>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</si>
  <si>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</si>
  <si>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</si>
  <si>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Bale</t>
  </si>
  <si>
    <t xml:space="preserve">      El Paredón</t>
  </si>
  <si>
    <t xml:space="preserve">      El Piro</t>
  </si>
  <si>
    <t xml:space="preserve">      Güibale</t>
  </si>
  <si>
    <t xml:space="preserve">      El Peñón</t>
  </si>
  <si>
    <t xml:space="preserve">   Kankintú</t>
  </si>
  <si>
    <t xml:space="preserve">      Guoroni</t>
  </si>
  <si>
    <t xml:space="preserve">      Kankintú</t>
  </si>
  <si>
    <t xml:space="preserve">      Mününi</t>
  </si>
  <si>
    <t xml:space="preserve">      Piedra Roja</t>
  </si>
  <si>
    <t xml:space="preserve">      Calante</t>
  </si>
  <si>
    <t xml:space="preserve">      Tolote</t>
  </si>
  <si>
    <t xml:space="preserve">   Kusapín</t>
  </si>
  <si>
    <t xml:space="preserve">      Bahía Azul</t>
  </si>
  <si>
    <t xml:space="preserve">      Río Chiriquí</t>
  </si>
  <si>
    <t xml:space="preserve">      Tobobe</t>
  </si>
  <si>
    <t xml:space="preserve">   Jirondai</t>
  </si>
  <si>
    <t xml:space="preserve">      Samboa</t>
  </si>
  <si>
    <t xml:space="preserve">      Bürí</t>
  </si>
  <si>
    <t xml:space="preserve">      Guariviara</t>
  </si>
  <si>
    <t xml:space="preserve">      Man Creek</t>
  </si>
  <si>
    <t xml:space="preserve">      Tuwai</t>
  </si>
  <si>
    <t>TOTAL</t>
  </si>
  <si>
    <t>-   Cantidad nula o cero.</t>
  </si>
  <si>
    <t>Cuadro 3.  EXPLOTACIONES, NÚMERO DE PLANTAS, SUPERFICIE Y COSECHA DE  PLÁTANO EN LA REPÚBLICA, SEGÚN PROVINCIA, COMARCA INDÍGENA, DISTRITO Y CORREGIMIENTO: AÑO AGRÍCOLA 2023/24</t>
  </si>
  <si>
    <t xml:space="preserve">      Santa Catalina o Calovébora</t>
  </si>
  <si>
    <t xml:space="preserve">      Alto Bilingüe</t>
  </si>
  <si>
    <t xml:space="preserve">      Loma Yuca</t>
  </si>
  <si>
    <t xml:space="preserve">      San Pedrito</t>
  </si>
  <si>
    <t xml:space="preserve">      Valle Bonito</t>
  </si>
  <si>
    <t xml:space="preserve">      El Piro No.2</t>
  </si>
  <si>
    <t>Cosecha (En cientos)</t>
  </si>
  <si>
    <t>Superficie total 
(En hectáreas)</t>
  </si>
  <si>
    <t xml:space="preserve">      Gatú o Gatucito</t>
  </si>
  <si>
    <t xml:space="preserve">      Coclé del Norte</t>
  </si>
  <si>
    <t xml:space="preserve">      Aserrío de Gariché</t>
  </si>
  <si>
    <t xml:space="preserve">      Bocas del Toro (cabecera)</t>
  </si>
  <si>
    <t xml:space="preserve">      Changuinola (cabecera)</t>
  </si>
  <si>
    <t xml:space="preserve">      Chiriquí Grande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</si>
  <si>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</si>
  <si>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</si>
  <si>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</si>
  <si>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</si>
  <si>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</si>
  <si>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</si>
  <si>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</si>
  <si>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</si>
  <si>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Miguel de la Borda (cabecera)</t>
  </si>
  <si>
    <t xml:space="preserve">      Portobelo (cabecera)</t>
  </si>
  <si>
    <t xml:space="preserve">      Palenque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</si>
  <si>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</si>
  <si>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</si>
  <si>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</si>
  <si>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</si>
  <si>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</si>
  <si>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</si>
  <si>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</si>
  <si>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Remedios (cabecera)</t>
  </si>
  <si>
    <t xml:space="preserve">      Río Sereno (cabecera)</t>
  </si>
  <si>
    <t xml:space="preserve">      Las Lajas (cabecera)</t>
  </si>
  <si>
    <t xml:space="preserve">      Horconcitos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</si>
  <si>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</si>
  <si>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</si>
  <si>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</si>
  <si>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</si>
  <si>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</si>
  <si>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</si>
  <si>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</si>
  <si>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</si>
  <si>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</si>
  <si>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</si>
  <si>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Guararé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</si>
  <si>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</si>
  <si>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</si>
  <si>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</si>
  <si>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</si>
  <si>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</si>
  <si>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</si>
  <si>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San Miguel (cabecera)</t>
  </si>
  <si>
    <t xml:space="preserve">      Chimán (cabecera)</t>
  </si>
  <si>
    <t xml:space="preserve">      Taboga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</si>
  <si>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</si>
  <si>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</si>
  <si>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</si>
  <si>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</si>
  <si>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</si>
  <si>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</si>
  <si>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</si>
  <si>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</si>
  <si>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</si>
  <si>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</si>
  <si>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</si>
  <si>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</si>
  <si>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</si>
  <si>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</si>
  <si>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</si>
  <si>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</si>
  <si>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</si>
  <si>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Cirilo Guaynora (cabecera)</t>
  </si>
  <si>
    <t xml:space="preserve">      Soloy (cabecera)</t>
  </si>
  <si>
    <t xml:space="preserve">      Hato Pilón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</si>
  <si>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</si>
  <si>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</si>
  <si>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</si>
  <si>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Bisira (cabecera)</t>
  </si>
  <si>
    <t xml:space="preserve">      Kusapín (cabecera)</t>
  </si>
  <si>
    <t xml:space="preserve">      Chepo (cabecera)</t>
  </si>
  <si>
    <t xml:space="preserve">      Comarca Kuna de Madungandí</t>
  </si>
  <si>
    <t xml:space="preserve">Panamá Oeste </t>
  </si>
  <si>
    <t>NOTA: Las provincias, comarcas indígenas, distritos y corregimientos que no registraron aportación, no fueron incluidos en el cuadro.</t>
  </si>
  <si>
    <t>0          Cuando la cantidad es menor a la mitad de unidad o fracción decimal adoptada, para la expresión del dato.
0.00</t>
  </si>
  <si>
    <t xml:space="preserve">   Santa Catalina o Calovébora</t>
  </si>
  <si>
    <t>Explotaciones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</si>
</sst>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1" fillId="3" borderId="0" xfId="0" applyFont="1" applyFill="1"/>
    <xf numFmtId="0" fontId="4" fillId="2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1" fillId="3" borderId="0" xfId="0" applyFont="1" applyFill="1" applyBorder="1"/>
    <xf numFmtId="49" fontId="1" fillId="3" borderId="0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vertical="center"/>
    </xf>
    <xf numFmtId="49" fontId="2" fillId="3" borderId="6" xfId="0" applyNumberFormat="1" applyFont="1" applyFill="1" applyBorder="1" applyAlignment="1">
      <alignment vertical="center"/>
    </xf>
    <xf numFmtId="49" fontId="1" fillId="3" borderId="0" xfId="0" applyNumberFormat="1" applyFont="1" applyFill="1"/>
    <xf numFmtId="165" fontId="3" fillId="3" borderId="11" xfId="1" applyNumberFormat="1" applyFont="1" applyFill="1" applyBorder="1" applyAlignment="1">
      <alignment horizontal="right" vertical="center" wrapText="1"/>
    </xf>
    <xf numFmtId="164" fontId="3" fillId="3" borderId="11" xfId="1" applyNumberFormat="1" applyFont="1" applyFill="1" applyBorder="1" applyAlignment="1">
      <alignment horizontal="right" vertical="center" wrapText="1"/>
    </xf>
    <xf numFmtId="165" fontId="3" fillId="3" borderId="12" xfId="1" applyNumberFormat="1" applyFont="1" applyFill="1" applyBorder="1" applyAlignment="1">
      <alignment horizontal="right" vertical="center" wrapText="1"/>
    </xf>
    <xf numFmtId="165" fontId="3" fillId="3" borderId="1" xfId="1" applyNumberFormat="1" applyFont="1" applyFill="1" applyBorder="1" applyAlignment="1">
      <alignment horizontal="right" vertical="center" wrapText="1"/>
    </xf>
    <xf numFmtId="164" fontId="3" fillId="3" borderId="1" xfId="1" applyNumberFormat="1" applyFont="1" applyFill="1" applyBorder="1" applyAlignment="1">
      <alignment horizontal="right" vertical="center" wrapText="1"/>
    </xf>
    <xf numFmtId="165" fontId="3" fillId="3" borderId="3" xfId="1" applyNumberFormat="1" applyFont="1" applyFill="1" applyBorder="1" applyAlignment="1">
      <alignment horizontal="right" vertical="center" wrapText="1"/>
    </xf>
    <xf numFmtId="165" fontId="5" fillId="3" borderId="1" xfId="1" applyNumberFormat="1" applyFont="1" applyFill="1" applyBorder="1" applyAlignment="1">
      <alignment horizontal="right" vertical="center" wrapText="1"/>
    </xf>
    <xf numFmtId="164" fontId="5" fillId="3" borderId="1" xfId="1" applyNumberFormat="1" applyFont="1" applyFill="1" applyBorder="1" applyAlignment="1">
      <alignment horizontal="right" vertical="center" wrapText="1"/>
    </xf>
    <xf numFmtId="165" fontId="5" fillId="3" borderId="3" xfId="1" applyNumberFormat="1" applyFont="1" applyFill="1" applyBorder="1" applyAlignment="1">
      <alignment horizontal="right" vertical="center" wrapText="1"/>
    </xf>
    <xf numFmtId="165" fontId="5" fillId="3" borderId="14" xfId="1" applyNumberFormat="1" applyFont="1" applyFill="1" applyBorder="1" applyAlignment="1">
      <alignment horizontal="right" vertical="center" wrapText="1"/>
    </xf>
    <xf numFmtId="164" fontId="5" fillId="3" borderId="14" xfId="1" applyNumberFormat="1" applyFont="1" applyFill="1" applyBorder="1" applyAlignment="1">
      <alignment horizontal="right" vertical="center" wrapText="1"/>
    </xf>
    <xf numFmtId="165" fontId="5" fillId="3" borderId="15" xfId="1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302171</xdr:colOff>
      <xdr:row>797</xdr:row>
      <xdr:rowOff>0</xdr:rowOff>
    </xdr:from>
    <xdr:to>
      <xdr:col>0</xdr:col>
      <xdr:colOff>370974</xdr:colOff>
      <xdr:row>797</xdr:row>
      <xdr:rowOff>302171</xdr:rowOff>
    </xdr:to>
    <xdr:sp macro="" textlink="">
      <xdr:nvSpPr>
        <xdr:cNvPr id="4" name="Cerrar llave 3"/>
        <xdr:cNvSpPr/>
      </xdr:nvSpPr>
      <xdr:spPr>
        <a:xfrm>
          <a:off x="302171" y="135645525"/>
          <a:ext cx="68803" cy="302171"/>
        </a:xfrm>
        <a:prstGeom prst="rightBrace">
          <a:avLst>
            <a:gd name="adj1" fmla="val 49066"/>
            <a:gd name="adj2" fmla="val 26136"/>
          </a:avLst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1"/>
  <sheetViews>
    <sheetView tabSelected="1" zoomScale="85" zoomScaleNormal="85" workbookViewId="0">
      <selection activeCell="A2" sqref="A2:A3"/>
    </sheetView>
  </sheetViews>
  <sheetFormatPr baseColWidth="10" defaultRowHeight="15" customHeight="1" x14ac:dyDescent="0.2"/>
  <cols>
    <col min="1" max="1" width="37.140625" style="1" customWidth="1"/>
    <col min="2" max="4" width="10.42578125" style="1" customWidth="1"/>
    <col min="5" max="6" width="11.140625" style="1" customWidth="1"/>
    <col min="7" max="8" width="10.7109375" style="1" customWidth="1"/>
    <col min="9" max="9" width="9.140625" style="6" customWidth="1"/>
    <col min="10" max="254" width="9.140625" style="1" customWidth="1"/>
    <col min="255" max="16384" width="11.42578125" style="1"/>
  </cols>
  <sheetData>
    <row r="1" spans="1:10" ht="60" customHeight="1" x14ac:dyDescent="0.2">
      <c r="A1" s="28" t="s">
        <v>662</v>
      </c>
      <c r="B1" s="28"/>
      <c r="C1" s="28"/>
      <c r="D1" s="28"/>
      <c r="E1" s="28"/>
      <c r="F1" s="28"/>
      <c r="G1" s="28"/>
      <c r="H1" s="28"/>
    </row>
    <row r="2" spans="1:10" ht="30" customHeight="1" x14ac:dyDescent="0.2">
      <c r="A2" s="24" t="s">
        <v>0</v>
      </c>
      <c r="B2" s="27" t="s">
        <v>750</v>
      </c>
      <c r="C2" s="27"/>
      <c r="D2" s="27"/>
      <c r="E2" s="27" t="s">
        <v>17</v>
      </c>
      <c r="F2" s="27"/>
      <c r="G2" s="27" t="s">
        <v>670</v>
      </c>
      <c r="H2" s="30" t="s">
        <v>669</v>
      </c>
    </row>
    <row r="3" spans="1:10" ht="39.75" customHeight="1" x14ac:dyDescent="0.2">
      <c r="A3" s="25"/>
      <c r="B3" s="2" t="s">
        <v>1</v>
      </c>
      <c r="C3" s="2" t="s">
        <v>2</v>
      </c>
      <c r="D3" s="2" t="s">
        <v>3</v>
      </c>
      <c r="E3" s="2" t="s">
        <v>1</v>
      </c>
      <c r="F3" s="2" t="s">
        <v>18</v>
      </c>
      <c r="G3" s="29"/>
      <c r="H3" s="31"/>
    </row>
    <row r="4" spans="1:10" ht="21" customHeight="1" x14ac:dyDescent="0.2">
      <c r="A4" s="3" t="s">
        <v>660</v>
      </c>
      <c r="B4" s="11">
        <f>SUM(B5,B51,B111,B161,B281,B311,B368,B457,B518,B584,B702,B708,B716)</f>
        <v>148754</v>
      </c>
      <c r="C4" s="11">
        <f t="shared" ref="C4:H4" si="0">SUM(C5,C51,C111,C161,C281,C311,C368,C457,C518,C584,C702,C708,C716)</f>
        <v>15104</v>
      </c>
      <c r="D4" s="11">
        <f t="shared" si="0"/>
        <v>133650</v>
      </c>
      <c r="E4" s="11">
        <f t="shared" si="0"/>
        <v>23052712.999999996</v>
      </c>
      <c r="F4" s="11">
        <f t="shared" si="0"/>
        <v>15479878.000000004</v>
      </c>
      <c r="G4" s="12">
        <f t="shared" si="0"/>
        <v>14187.107640771999</v>
      </c>
      <c r="H4" s="13">
        <f t="shared" si="0"/>
        <v>5832297.4700000016</v>
      </c>
      <c r="J4" s="1" t="s">
        <v>19</v>
      </c>
    </row>
    <row r="5" spans="1:10" ht="21" customHeight="1" x14ac:dyDescent="0.2">
      <c r="A5" s="4" t="s">
        <v>7</v>
      </c>
      <c r="B5" s="14">
        <f>SUM(B6,B13,B33,B40)</f>
        <v>6978</v>
      </c>
      <c r="C5" s="14">
        <f t="shared" ref="C5:H5" si="1">SUM(C6,C13,C33,C40)</f>
        <v>1103</v>
      </c>
      <c r="D5" s="14">
        <f t="shared" si="1"/>
        <v>5875</v>
      </c>
      <c r="E5" s="14">
        <f t="shared" si="1"/>
        <v>4993403</v>
      </c>
      <c r="F5" s="14">
        <f t="shared" si="1"/>
        <v>3207238</v>
      </c>
      <c r="G5" s="15">
        <f t="shared" si="1"/>
        <v>2960.6964099890001</v>
      </c>
      <c r="H5" s="16">
        <f t="shared" si="1"/>
        <v>1114966.8066666666</v>
      </c>
      <c r="J5" s="1" t="s">
        <v>19</v>
      </c>
    </row>
    <row r="6" spans="1:10" ht="21" customHeight="1" x14ac:dyDescent="0.2">
      <c r="A6" s="4" t="s">
        <v>22</v>
      </c>
      <c r="B6" s="14">
        <f>SUM(B7:B12)</f>
        <v>579</v>
      </c>
      <c r="C6" s="14">
        <f t="shared" ref="C6:H6" si="2">SUM(C7:C12)</f>
        <v>61</v>
      </c>
      <c r="D6" s="14">
        <f t="shared" si="2"/>
        <v>518</v>
      </c>
      <c r="E6" s="14">
        <f t="shared" si="2"/>
        <v>130662.00000000003</v>
      </c>
      <c r="F6" s="14">
        <f t="shared" si="2"/>
        <v>90935.999999999971</v>
      </c>
      <c r="G6" s="15">
        <f t="shared" si="2"/>
        <v>73.489898272000005</v>
      </c>
      <c r="H6" s="16">
        <f t="shared" si="2"/>
        <v>33185.17</v>
      </c>
      <c r="I6" s="6" t="s">
        <v>20</v>
      </c>
      <c r="J6" s="1" t="s">
        <v>19</v>
      </c>
    </row>
    <row r="7" spans="1:10" ht="15" customHeight="1" x14ac:dyDescent="0.2">
      <c r="A7" s="4" t="s">
        <v>674</v>
      </c>
      <c r="B7" s="17">
        <v>69</v>
      </c>
      <c r="C7" s="17">
        <v>17</v>
      </c>
      <c r="D7" s="17">
        <v>52</v>
      </c>
      <c r="E7" s="17">
        <v>4324</v>
      </c>
      <c r="F7" s="17">
        <v>1851.9999999999993</v>
      </c>
      <c r="G7" s="18">
        <v>2.4363173960000006</v>
      </c>
      <c r="H7" s="19">
        <v>734.29666666666674</v>
      </c>
      <c r="I7" s="6" t="s">
        <v>20</v>
      </c>
      <c r="J7" s="1" t="s">
        <v>19</v>
      </c>
    </row>
    <row r="8" spans="1:10" ht="15" customHeight="1" x14ac:dyDescent="0.2">
      <c r="A8" s="4" t="s">
        <v>23</v>
      </c>
      <c r="B8" s="17">
        <v>73</v>
      </c>
      <c r="C8" s="17">
        <v>4</v>
      </c>
      <c r="D8" s="17">
        <v>69</v>
      </c>
      <c r="E8" s="17">
        <v>4374.0000000000009</v>
      </c>
      <c r="F8" s="17">
        <v>2174.9999999999995</v>
      </c>
      <c r="G8" s="18">
        <v>4.2165005090000012</v>
      </c>
      <c r="H8" s="19">
        <v>956.59333333333348</v>
      </c>
      <c r="I8" s="6" t="s">
        <v>20</v>
      </c>
      <c r="J8" s="1" t="s">
        <v>19</v>
      </c>
    </row>
    <row r="9" spans="1:10" ht="15" customHeight="1" x14ac:dyDescent="0.2">
      <c r="A9" s="4" t="s">
        <v>24</v>
      </c>
      <c r="B9" s="17">
        <v>43</v>
      </c>
      <c r="C9" s="17">
        <v>4</v>
      </c>
      <c r="D9" s="17">
        <v>39</v>
      </c>
      <c r="E9" s="17">
        <v>4075.9999999999995</v>
      </c>
      <c r="F9" s="17">
        <v>2262</v>
      </c>
      <c r="G9" s="18">
        <v>2.8613733469999993</v>
      </c>
      <c r="H9" s="19">
        <v>916.6</v>
      </c>
      <c r="I9" s="6" t="s">
        <v>20</v>
      </c>
      <c r="J9" s="1" t="s">
        <v>19</v>
      </c>
    </row>
    <row r="10" spans="1:10" ht="15" customHeight="1" x14ac:dyDescent="0.2">
      <c r="A10" s="4" t="s">
        <v>25</v>
      </c>
      <c r="B10" s="17">
        <v>187</v>
      </c>
      <c r="C10" s="17">
        <v>22</v>
      </c>
      <c r="D10" s="17">
        <v>165</v>
      </c>
      <c r="E10" s="17">
        <v>46094</v>
      </c>
      <c r="F10" s="17">
        <v>28150.999999999989</v>
      </c>
      <c r="G10" s="18">
        <v>25.28833163800001</v>
      </c>
      <c r="H10" s="19">
        <v>11018.646666666675</v>
      </c>
      <c r="I10" s="6" t="s">
        <v>20</v>
      </c>
      <c r="J10" s="1" t="s">
        <v>19</v>
      </c>
    </row>
    <row r="11" spans="1:10" ht="15" customHeight="1" x14ac:dyDescent="0.2">
      <c r="A11" s="4" t="s">
        <v>26</v>
      </c>
      <c r="B11" s="17">
        <v>154</v>
      </c>
      <c r="C11" s="17">
        <v>11</v>
      </c>
      <c r="D11" s="17">
        <v>143</v>
      </c>
      <c r="E11" s="17">
        <v>18807</v>
      </c>
      <c r="F11" s="17">
        <v>10372.999999999996</v>
      </c>
      <c r="G11" s="18">
        <v>11.237029501999999</v>
      </c>
      <c r="H11" s="19">
        <v>3275.2833333333328</v>
      </c>
      <c r="I11" s="6" t="s">
        <v>20</v>
      </c>
      <c r="J11" s="1" t="s">
        <v>19</v>
      </c>
    </row>
    <row r="12" spans="1:10" ht="15" customHeight="1" x14ac:dyDescent="0.2">
      <c r="A12" s="4" t="s">
        <v>21</v>
      </c>
      <c r="B12" s="17">
        <v>53</v>
      </c>
      <c r="C12" s="17">
        <v>3</v>
      </c>
      <c r="D12" s="17">
        <v>50</v>
      </c>
      <c r="E12" s="17">
        <v>52987.000000000029</v>
      </c>
      <c r="F12" s="17">
        <v>46122.999999999985</v>
      </c>
      <c r="G12" s="18">
        <v>27.450345879999993</v>
      </c>
      <c r="H12" s="19">
        <v>16283.749999999996</v>
      </c>
      <c r="I12" s="6" t="s">
        <v>20</v>
      </c>
      <c r="J12" s="1" t="s">
        <v>19</v>
      </c>
    </row>
    <row r="13" spans="1:10" ht="21" customHeight="1" x14ac:dyDescent="0.2">
      <c r="A13" s="4" t="s">
        <v>27</v>
      </c>
      <c r="B13" s="14">
        <f>SUM(B14:B32)</f>
        <v>4434</v>
      </c>
      <c r="C13" s="14">
        <f t="shared" ref="C13:H13" si="3">SUM(C14:C32)</f>
        <v>839</v>
      </c>
      <c r="D13" s="14">
        <f t="shared" si="3"/>
        <v>3595</v>
      </c>
      <c r="E13" s="14">
        <f t="shared" si="3"/>
        <v>3983763.0000000005</v>
      </c>
      <c r="F13" s="14">
        <f t="shared" si="3"/>
        <v>2679598</v>
      </c>
      <c r="G13" s="15">
        <f t="shared" si="3"/>
        <v>2267.8266612550001</v>
      </c>
      <c r="H13" s="16">
        <f t="shared" si="3"/>
        <v>926273.2466666667</v>
      </c>
      <c r="I13" s="6" t="s">
        <v>20</v>
      </c>
      <c r="J13" s="1" t="s">
        <v>19</v>
      </c>
    </row>
    <row r="14" spans="1:10" ht="15" customHeight="1" x14ac:dyDescent="0.2">
      <c r="A14" s="4" t="s">
        <v>675</v>
      </c>
      <c r="B14" s="17">
        <v>164</v>
      </c>
      <c r="C14" s="17">
        <v>2</v>
      </c>
      <c r="D14" s="17">
        <v>162</v>
      </c>
      <c r="E14" s="17">
        <v>14099.999999999998</v>
      </c>
      <c r="F14" s="17">
        <v>12713</v>
      </c>
      <c r="G14" s="18">
        <v>8.0769379459999993</v>
      </c>
      <c r="H14" s="19">
        <v>1620.0166666666664</v>
      </c>
      <c r="I14" s="6" t="s">
        <v>20</v>
      </c>
      <c r="J14" s="1" t="s">
        <v>19</v>
      </c>
    </row>
    <row r="15" spans="1:10" ht="15" customHeight="1" x14ac:dyDescent="0.2">
      <c r="A15" s="4" t="s">
        <v>28</v>
      </c>
      <c r="B15" s="17">
        <v>422</v>
      </c>
      <c r="C15" s="17">
        <v>66</v>
      </c>
      <c r="D15" s="17">
        <v>356</v>
      </c>
      <c r="E15" s="17">
        <v>355881.99999999994</v>
      </c>
      <c r="F15" s="17">
        <v>240288.00000000003</v>
      </c>
      <c r="G15" s="18">
        <v>199.65530010299997</v>
      </c>
      <c r="H15" s="19">
        <v>67864.370000000024</v>
      </c>
      <c r="I15" s="6" t="s">
        <v>20</v>
      </c>
      <c r="J15" s="1" t="s">
        <v>19</v>
      </c>
    </row>
    <row r="16" spans="1:10" ht="15" customHeight="1" x14ac:dyDescent="0.2">
      <c r="A16" s="4" t="s">
        <v>29</v>
      </c>
      <c r="B16" s="17">
        <v>480</v>
      </c>
      <c r="C16" s="17">
        <v>88</v>
      </c>
      <c r="D16" s="17">
        <v>392</v>
      </c>
      <c r="E16" s="17">
        <v>292910.00000000006</v>
      </c>
      <c r="F16" s="17">
        <v>68469.000000000015</v>
      </c>
      <c r="G16" s="18">
        <v>86.624731434999973</v>
      </c>
      <c r="H16" s="19">
        <v>21357.936666666676</v>
      </c>
      <c r="I16" s="6" t="s">
        <v>20</v>
      </c>
      <c r="J16" s="1" t="s">
        <v>19</v>
      </c>
    </row>
    <row r="17" spans="1:10" ht="15" customHeight="1" x14ac:dyDescent="0.2">
      <c r="A17" s="4" t="s">
        <v>30</v>
      </c>
      <c r="B17" s="17">
        <v>197</v>
      </c>
      <c r="C17" s="17">
        <v>20</v>
      </c>
      <c r="D17" s="17">
        <v>177</v>
      </c>
      <c r="E17" s="17">
        <v>81412</v>
      </c>
      <c r="F17" s="17">
        <v>46693</v>
      </c>
      <c r="G17" s="18">
        <v>39.055412005000001</v>
      </c>
      <c r="H17" s="19">
        <v>15103.236666666666</v>
      </c>
      <c r="I17" s="6" t="s">
        <v>20</v>
      </c>
      <c r="J17" s="1" t="s">
        <v>19</v>
      </c>
    </row>
    <row r="18" spans="1:10" ht="15" customHeight="1" x14ac:dyDescent="0.2">
      <c r="A18" s="4" t="s">
        <v>31</v>
      </c>
      <c r="B18" s="17">
        <v>143</v>
      </c>
      <c r="C18" s="17">
        <v>55</v>
      </c>
      <c r="D18" s="17">
        <v>88</v>
      </c>
      <c r="E18" s="17">
        <v>667922.00000000035</v>
      </c>
      <c r="F18" s="17">
        <v>500421.00000000006</v>
      </c>
      <c r="G18" s="18">
        <v>415.91933875899997</v>
      </c>
      <c r="H18" s="19">
        <v>94500.763333333351</v>
      </c>
      <c r="I18" s="6" t="s">
        <v>20</v>
      </c>
      <c r="J18" s="1" t="s">
        <v>19</v>
      </c>
    </row>
    <row r="19" spans="1:10" ht="15" customHeight="1" x14ac:dyDescent="0.2">
      <c r="A19" s="4" t="s">
        <v>32</v>
      </c>
      <c r="B19" s="17">
        <v>183</v>
      </c>
      <c r="C19" s="17">
        <v>19</v>
      </c>
      <c r="D19" s="17">
        <v>164</v>
      </c>
      <c r="E19" s="17">
        <v>150248.99999999994</v>
      </c>
      <c r="F19" s="17">
        <v>78223</v>
      </c>
      <c r="G19" s="18">
        <v>88.438331638000022</v>
      </c>
      <c r="H19" s="19">
        <v>25794.193333333333</v>
      </c>
      <c r="I19" s="6" t="s">
        <v>20</v>
      </c>
      <c r="J19" s="1" t="s">
        <v>19</v>
      </c>
    </row>
    <row r="20" spans="1:10" ht="15" customHeight="1" x14ac:dyDescent="0.2">
      <c r="A20" s="4" t="s">
        <v>33</v>
      </c>
      <c r="B20" s="17">
        <v>252</v>
      </c>
      <c r="C20" s="17">
        <v>16</v>
      </c>
      <c r="D20" s="17">
        <v>236</v>
      </c>
      <c r="E20" s="17">
        <v>125594.99999999994</v>
      </c>
      <c r="F20" s="17">
        <v>84642.000000000015</v>
      </c>
      <c r="G20" s="18">
        <v>72.359237030000017</v>
      </c>
      <c r="H20" s="19">
        <v>129111.69999999995</v>
      </c>
      <c r="I20" s="6" t="s">
        <v>20</v>
      </c>
      <c r="J20" s="1" t="s">
        <v>19</v>
      </c>
    </row>
    <row r="21" spans="1:10" ht="15" customHeight="1" x14ac:dyDescent="0.2">
      <c r="A21" s="4" t="s">
        <v>34</v>
      </c>
      <c r="B21" s="17">
        <v>103</v>
      </c>
      <c r="C21" s="17">
        <v>76</v>
      </c>
      <c r="D21" s="17">
        <v>27</v>
      </c>
      <c r="E21" s="17">
        <v>752375.00000000012</v>
      </c>
      <c r="F21" s="17">
        <v>644495</v>
      </c>
      <c r="G21" s="18">
        <v>423.7576297050004</v>
      </c>
      <c r="H21" s="19">
        <v>225754.48333333337</v>
      </c>
      <c r="I21" s="6" t="s">
        <v>20</v>
      </c>
      <c r="J21" s="1" t="s">
        <v>19</v>
      </c>
    </row>
    <row r="22" spans="1:10" ht="15" customHeight="1" x14ac:dyDescent="0.2">
      <c r="A22" s="4" t="s">
        <v>35</v>
      </c>
      <c r="B22" s="17">
        <v>204</v>
      </c>
      <c r="C22" s="17">
        <v>3</v>
      </c>
      <c r="D22" s="17">
        <v>201</v>
      </c>
      <c r="E22" s="17">
        <v>28198.999999999996</v>
      </c>
      <c r="F22" s="17">
        <v>16378.000000000002</v>
      </c>
      <c r="G22" s="18">
        <v>15.326327569999997</v>
      </c>
      <c r="H22" s="19">
        <v>4826.6833333333334</v>
      </c>
      <c r="I22" s="6" t="s">
        <v>20</v>
      </c>
      <c r="J22" s="1" t="s">
        <v>19</v>
      </c>
    </row>
    <row r="23" spans="1:10" ht="15" customHeight="1" x14ac:dyDescent="0.2">
      <c r="A23" s="4" t="s">
        <v>36</v>
      </c>
      <c r="B23" s="17">
        <v>399</v>
      </c>
      <c r="C23" s="17">
        <v>91</v>
      </c>
      <c r="D23" s="17">
        <v>308</v>
      </c>
      <c r="E23" s="17">
        <v>247950.99999999994</v>
      </c>
      <c r="F23" s="17">
        <v>189298.99999999997</v>
      </c>
      <c r="G23" s="18">
        <v>133.85826042900004</v>
      </c>
      <c r="H23" s="19">
        <v>49170.753333333356</v>
      </c>
      <c r="I23" s="6" t="s">
        <v>20</v>
      </c>
      <c r="J23" s="1" t="s">
        <v>19</v>
      </c>
    </row>
    <row r="24" spans="1:10" ht="15" customHeight="1" x14ac:dyDescent="0.2">
      <c r="A24" s="4" t="s">
        <v>37</v>
      </c>
      <c r="B24" s="17">
        <v>141</v>
      </c>
      <c r="C24" s="17">
        <v>5</v>
      </c>
      <c r="D24" s="17">
        <v>136</v>
      </c>
      <c r="E24" s="17">
        <v>61084.999999999985</v>
      </c>
      <c r="F24" s="17">
        <v>11287.000000000004</v>
      </c>
      <c r="G24" s="18">
        <v>33.994903358000009</v>
      </c>
      <c r="H24" s="19">
        <v>25906.120000000006</v>
      </c>
      <c r="I24" s="6" t="s">
        <v>20</v>
      </c>
      <c r="J24" s="1" t="s">
        <v>19</v>
      </c>
    </row>
    <row r="25" spans="1:10" ht="15" customHeight="1" x14ac:dyDescent="0.2">
      <c r="A25" s="4" t="s">
        <v>38</v>
      </c>
      <c r="B25" s="17">
        <v>361</v>
      </c>
      <c r="C25" s="17">
        <v>51</v>
      </c>
      <c r="D25" s="17">
        <v>310</v>
      </c>
      <c r="E25" s="17">
        <v>44852.999999999985</v>
      </c>
      <c r="F25" s="17">
        <v>36054</v>
      </c>
      <c r="G25" s="18">
        <v>24.737602239999983</v>
      </c>
      <c r="H25" s="19">
        <v>12532.540000000005</v>
      </c>
      <c r="I25" s="6" t="s">
        <v>20</v>
      </c>
      <c r="J25" s="1" t="s">
        <v>19</v>
      </c>
    </row>
    <row r="26" spans="1:10" ht="15" customHeight="1" x14ac:dyDescent="0.2">
      <c r="A26" s="4" t="s">
        <v>39</v>
      </c>
      <c r="B26" s="17">
        <v>196</v>
      </c>
      <c r="C26" s="17">
        <v>59</v>
      </c>
      <c r="D26" s="17">
        <v>137</v>
      </c>
      <c r="E26" s="17">
        <v>90087.999999999971</v>
      </c>
      <c r="F26" s="17">
        <v>70233.999999999971</v>
      </c>
      <c r="G26" s="18">
        <v>60.996042726999988</v>
      </c>
      <c r="H26" s="19">
        <v>29372.99</v>
      </c>
      <c r="I26" s="6" t="s">
        <v>20</v>
      </c>
      <c r="J26" s="1" t="s">
        <v>19</v>
      </c>
    </row>
    <row r="27" spans="1:10" ht="15" customHeight="1" x14ac:dyDescent="0.2">
      <c r="A27" s="4" t="s">
        <v>40</v>
      </c>
      <c r="B27" s="17">
        <v>287</v>
      </c>
      <c r="C27" s="17">
        <v>102</v>
      </c>
      <c r="D27" s="17">
        <v>185</v>
      </c>
      <c r="E27" s="17">
        <v>342021</v>
      </c>
      <c r="F27" s="17">
        <v>221444</v>
      </c>
      <c r="G27" s="18">
        <v>187.61215768099993</v>
      </c>
      <c r="H27" s="19">
        <v>90882.880000000005</v>
      </c>
      <c r="I27" s="6" t="s">
        <v>20</v>
      </c>
      <c r="J27" s="1" t="s">
        <v>19</v>
      </c>
    </row>
    <row r="28" spans="1:10" ht="15" customHeight="1" x14ac:dyDescent="0.2">
      <c r="A28" s="4" t="s">
        <v>41</v>
      </c>
      <c r="B28" s="17">
        <v>168</v>
      </c>
      <c r="C28" s="17">
        <v>88</v>
      </c>
      <c r="D28" s="17">
        <v>80</v>
      </c>
      <c r="E28" s="17">
        <v>200909.00000000006</v>
      </c>
      <c r="F28" s="17">
        <v>126364</v>
      </c>
      <c r="G28" s="18">
        <v>166.63837232999992</v>
      </c>
      <c r="H28" s="19">
        <v>32974.706666666665</v>
      </c>
      <c r="I28" s="6" t="s">
        <v>20</v>
      </c>
      <c r="J28" s="1" t="s">
        <v>19</v>
      </c>
    </row>
    <row r="29" spans="1:10" ht="15" customHeight="1" x14ac:dyDescent="0.2">
      <c r="A29" s="4" t="s">
        <v>42</v>
      </c>
      <c r="B29" s="17">
        <v>11</v>
      </c>
      <c r="C29" s="17">
        <v>1</v>
      </c>
      <c r="D29" s="17">
        <v>10</v>
      </c>
      <c r="E29" s="17">
        <v>335</v>
      </c>
      <c r="F29" s="17">
        <v>299.99999999999994</v>
      </c>
      <c r="G29" s="18">
        <v>0.16780264500000003</v>
      </c>
      <c r="H29" s="19">
        <v>94.073333333333338</v>
      </c>
      <c r="I29" s="6" t="s">
        <v>20</v>
      </c>
      <c r="J29" s="1" t="s">
        <v>19</v>
      </c>
    </row>
    <row r="30" spans="1:10" ht="15" customHeight="1" x14ac:dyDescent="0.2">
      <c r="A30" s="4" t="s">
        <v>43</v>
      </c>
      <c r="B30" s="17">
        <v>495</v>
      </c>
      <c r="C30" s="17">
        <v>37</v>
      </c>
      <c r="D30" s="17">
        <v>458</v>
      </c>
      <c r="E30" s="17">
        <v>176635.00000000017</v>
      </c>
      <c r="F30" s="17">
        <v>125122.00000000006</v>
      </c>
      <c r="G30" s="18">
        <v>106.36381485399986</v>
      </c>
      <c r="H30" s="19">
        <v>38658.596666666657</v>
      </c>
      <c r="I30" s="6" t="s">
        <v>20</v>
      </c>
      <c r="J30" s="1" t="s">
        <v>19</v>
      </c>
    </row>
    <row r="31" spans="1:10" ht="15" customHeight="1" x14ac:dyDescent="0.2">
      <c r="A31" s="4" t="s">
        <v>44</v>
      </c>
      <c r="B31" s="17">
        <v>48</v>
      </c>
      <c r="C31" s="17">
        <v>6</v>
      </c>
      <c r="D31" s="17">
        <v>42</v>
      </c>
      <c r="E31" s="17">
        <v>10059</v>
      </c>
      <c r="F31" s="17">
        <v>7944</v>
      </c>
      <c r="G31" s="18">
        <v>5.0741027469999995</v>
      </c>
      <c r="H31" s="19">
        <v>368.90666666666692</v>
      </c>
      <c r="I31" s="6" t="s">
        <v>20</v>
      </c>
      <c r="J31" s="1" t="s">
        <v>19</v>
      </c>
    </row>
    <row r="32" spans="1:10" ht="15" customHeight="1" x14ac:dyDescent="0.2">
      <c r="A32" s="4" t="s">
        <v>45</v>
      </c>
      <c r="B32" s="17">
        <v>180</v>
      </c>
      <c r="C32" s="17">
        <v>54</v>
      </c>
      <c r="D32" s="17">
        <v>126</v>
      </c>
      <c r="E32" s="17">
        <v>341182.99999999988</v>
      </c>
      <c r="F32" s="17">
        <v>199228.00000000017</v>
      </c>
      <c r="G32" s="18">
        <v>199.17035605299989</v>
      </c>
      <c r="H32" s="19">
        <v>60378.296666666654</v>
      </c>
      <c r="I32" s="6" t="s">
        <v>20</v>
      </c>
      <c r="J32" s="1" t="s">
        <v>19</v>
      </c>
    </row>
    <row r="33" spans="1:10" ht="21" customHeight="1" x14ac:dyDescent="0.2">
      <c r="A33" s="4" t="s">
        <v>46</v>
      </c>
      <c r="B33" s="14">
        <f>SUM(B34:B39)</f>
        <v>710</v>
      </c>
      <c r="C33" s="14">
        <f t="shared" ref="C33:H33" si="4">SUM(C34:C39)</f>
        <v>113</v>
      </c>
      <c r="D33" s="14">
        <f t="shared" si="4"/>
        <v>597</v>
      </c>
      <c r="E33" s="14">
        <f t="shared" si="4"/>
        <v>542934</v>
      </c>
      <c r="F33" s="14">
        <f t="shared" si="4"/>
        <v>222982.00000000003</v>
      </c>
      <c r="G33" s="15">
        <f t="shared" si="4"/>
        <v>388.53733774300002</v>
      </c>
      <c r="H33" s="16">
        <f t="shared" si="4"/>
        <v>70348.126666666678</v>
      </c>
      <c r="I33" s="6" t="s">
        <v>20</v>
      </c>
      <c r="J33" s="1" t="s">
        <v>19</v>
      </c>
    </row>
    <row r="34" spans="1:10" ht="15" customHeight="1" x14ac:dyDescent="0.2">
      <c r="A34" s="4" t="s">
        <v>676</v>
      </c>
      <c r="B34" s="17">
        <v>89</v>
      </c>
      <c r="C34" s="17">
        <v>2</v>
      </c>
      <c r="D34" s="17">
        <v>87</v>
      </c>
      <c r="E34" s="17">
        <v>22954.000000000007</v>
      </c>
      <c r="F34" s="17">
        <v>6812</v>
      </c>
      <c r="G34" s="18">
        <v>11.921576805999999</v>
      </c>
      <c r="H34" s="19">
        <v>2918.5200000000009</v>
      </c>
      <c r="I34" s="6" t="s">
        <v>20</v>
      </c>
      <c r="J34" s="1" t="s">
        <v>19</v>
      </c>
    </row>
    <row r="35" spans="1:10" ht="15" customHeight="1" x14ac:dyDescent="0.2">
      <c r="A35" s="4" t="s">
        <v>47</v>
      </c>
      <c r="B35" s="17">
        <v>48</v>
      </c>
      <c r="C35" s="17">
        <v>7</v>
      </c>
      <c r="D35" s="17">
        <v>41</v>
      </c>
      <c r="E35" s="17">
        <v>54090</v>
      </c>
      <c r="F35" s="17">
        <v>12931</v>
      </c>
      <c r="G35" s="18">
        <v>38.342889114999991</v>
      </c>
      <c r="H35" s="19">
        <v>3548.9233333333332</v>
      </c>
      <c r="I35" s="6" t="s">
        <v>20</v>
      </c>
      <c r="J35" s="1" t="s">
        <v>19</v>
      </c>
    </row>
    <row r="36" spans="1:10" ht="15" customHeight="1" x14ac:dyDescent="0.2">
      <c r="A36" s="4" t="s">
        <v>48</v>
      </c>
      <c r="B36" s="17">
        <v>156</v>
      </c>
      <c r="C36" s="17">
        <v>7</v>
      </c>
      <c r="D36" s="17">
        <v>149</v>
      </c>
      <c r="E36" s="17">
        <v>15157.999999999998</v>
      </c>
      <c r="F36" s="17">
        <v>6730.0000000000045</v>
      </c>
      <c r="G36" s="18">
        <v>10.247721262000004</v>
      </c>
      <c r="H36" s="19">
        <v>1279.1533333333341</v>
      </c>
      <c r="I36" s="6" t="s">
        <v>20</v>
      </c>
      <c r="J36" s="1" t="s">
        <v>19</v>
      </c>
    </row>
    <row r="37" spans="1:10" ht="15" customHeight="1" x14ac:dyDescent="0.2">
      <c r="A37" s="4" t="s">
        <v>49</v>
      </c>
      <c r="B37" s="17">
        <v>110</v>
      </c>
      <c r="C37" s="17">
        <v>37</v>
      </c>
      <c r="D37" s="17">
        <v>73</v>
      </c>
      <c r="E37" s="17">
        <v>214475.00000000003</v>
      </c>
      <c r="F37" s="17">
        <v>100204.00000000003</v>
      </c>
      <c r="G37" s="18">
        <v>142.21968463900001</v>
      </c>
      <c r="H37" s="19">
        <v>33478.40333333335</v>
      </c>
      <c r="I37" s="6" t="s">
        <v>20</v>
      </c>
      <c r="J37" s="1" t="s">
        <v>19</v>
      </c>
    </row>
    <row r="38" spans="1:10" ht="15" customHeight="1" x14ac:dyDescent="0.2">
      <c r="A38" s="4" t="s">
        <v>50</v>
      </c>
      <c r="B38" s="17">
        <v>93</v>
      </c>
      <c r="C38" s="17">
        <v>9</v>
      </c>
      <c r="D38" s="17">
        <v>84</v>
      </c>
      <c r="E38" s="17">
        <v>33554</v>
      </c>
      <c r="F38" s="17">
        <v>16935.999999999996</v>
      </c>
      <c r="G38" s="18">
        <v>17.194774160999998</v>
      </c>
      <c r="H38" s="19">
        <v>6644.0633333333335</v>
      </c>
      <c r="I38" s="6" t="s">
        <v>20</v>
      </c>
      <c r="J38" s="1" t="s">
        <v>19</v>
      </c>
    </row>
    <row r="39" spans="1:10" ht="15" customHeight="1" x14ac:dyDescent="0.2">
      <c r="A39" s="4" t="s">
        <v>51</v>
      </c>
      <c r="B39" s="17">
        <v>214</v>
      </c>
      <c r="C39" s="17">
        <v>51</v>
      </c>
      <c r="D39" s="17">
        <v>163</v>
      </c>
      <c r="E39" s="17">
        <v>202702.99999999997</v>
      </c>
      <c r="F39" s="17">
        <v>79369</v>
      </c>
      <c r="G39" s="18">
        <v>168.61069176000001</v>
      </c>
      <c r="H39" s="19">
        <v>22479.063333333339</v>
      </c>
      <c r="I39" s="6" t="s">
        <v>20</v>
      </c>
      <c r="J39" s="1" t="s">
        <v>19</v>
      </c>
    </row>
    <row r="40" spans="1:10" ht="21" customHeight="1" x14ac:dyDescent="0.2">
      <c r="A40" s="4" t="s">
        <v>52</v>
      </c>
      <c r="B40" s="14">
        <f>SUM(B41:B50)</f>
        <v>1255</v>
      </c>
      <c r="C40" s="14">
        <f t="shared" ref="C40:H40" si="5">SUM(C41:C50)</f>
        <v>90</v>
      </c>
      <c r="D40" s="14">
        <f t="shared" si="5"/>
        <v>1165</v>
      </c>
      <c r="E40" s="14">
        <f t="shared" si="5"/>
        <v>336044</v>
      </c>
      <c r="F40" s="14">
        <f t="shared" si="5"/>
        <v>213721.99999999994</v>
      </c>
      <c r="G40" s="15">
        <f t="shared" si="5"/>
        <v>230.84251271900004</v>
      </c>
      <c r="H40" s="16">
        <f t="shared" si="5"/>
        <v>85160.263333333307</v>
      </c>
      <c r="I40" s="6" t="s">
        <v>20</v>
      </c>
      <c r="J40" s="1" t="s">
        <v>19</v>
      </c>
    </row>
    <row r="41" spans="1:10" ht="15" customHeight="1" x14ac:dyDescent="0.2">
      <c r="A41" s="4" t="s">
        <v>677</v>
      </c>
      <c r="B41" s="17">
        <v>143</v>
      </c>
      <c r="C41" s="17">
        <v>7</v>
      </c>
      <c r="D41" s="17">
        <v>136</v>
      </c>
      <c r="E41" s="17">
        <v>29409.000000000011</v>
      </c>
      <c r="F41" s="17">
        <v>23122.999999999985</v>
      </c>
      <c r="G41" s="18">
        <v>16.785198373000007</v>
      </c>
      <c r="H41" s="19">
        <v>10778.586666666672</v>
      </c>
      <c r="I41" s="6" t="s">
        <v>20</v>
      </c>
      <c r="J41" s="1" t="s">
        <v>19</v>
      </c>
    </row>
    <row r="42" spans="1:10" ht="15" customHeight="1" x14ac:dyDescent="0.2">
      <c r="A42" s="4" t="s">
        <v>53</v>
      </c>
      <c r="B42" s="17">
        <v>32</v>
      </c>
      <c r="C42" s="17">
        <v>1</v>
      </c>
      <c r="D42" s="17">
        <v>31</v>
      </c>
      <c r="E42" s="17">
        <v>1222</v>
      </c>
      <c r="F42" s="17">
        <v>789.99999999999977</v>
      </c>
      <c r="G42" s="18">
        <v>0.81596134300000012</v>
      </c>
      <c r="H42" s="19">
        <v>200.09</v>
      </c>
      <c r="I42" s="6" t="s">
        <v>20</v>
      </c>
      <c r="J42" s="1" t="s">
        <v>19</v>
      </c>
    </row>
    <row r="43" spans="1:10" ht="15" customHeight="1" x14ac:dyDescent="0.2">
      <c r="A43" s="4" t="s">
        <v>54</v>
      </c>
      <c r="B43" s="17">
        <v>172</v>
      </c>
      <c r="C43" s="17">
        <v>23</v>
      </c>
      <c r="D43" s="17">
        <v>149</v>
      </c>
      <c r="E43" s="17">
        <v>22489.000000000011</v>
      </c>
      <c r="F43" s="17">
        <v>14683.000000000005</v>
      </c>
      <c r="G43" s="18">
        <v>13.368901322999994</v>
      </c>
      <c r="H43" s="19">
        <v>9270.0066666666644</v>
      </c>
      <c r="I43" s="6" t="s">
        <v>20</v>
      </c>
      <c r="J43" s="1" t="s">
        <v>19</v>
      </c>
    </row>
    <row r="44" spans="1:10" ht="15" customHeight="1" x14ac:dyDescent="0.2">
      <c r="A44" s="4" t="s">
        <v>55</v>
      </c>
      <c r="B44" s="17">
        <v>57</v>
      </c>
      <c r="C44" s="17">
        <v>4</v>
      </c>
      <c r="D44" s="17">
        <v>53</v>
      </c>
      <c r="E44" s="17">
        <v>20837.999999999993</v>
      </c>
      <c r="F44" s="17">
        <v>14405.000000000004</v>
      </c>
      <c r="G44" s="18">
        <v>10.644933876</v>
      </c>
      <c r="H44" s="19">
        <v>6922.3266666666696</v>
      </c>
      <c r="I44" s="6" t="s">
        <v>20</v>
      </c>
      <c r="J44" s="1" t="s">
        <v>19</v>
      </c>
    </row>
    <row r="45" spans="1:10" ht="15" customHeight="1" x14ac:dyDescent="0.2">
      <c r="A45" s="4" t="s">
        <v>56</v>
      </c>
      <c r="B45" s="17">
        <v>226</v>
      </c>
      <c r="C45" s="17">
        <v>8</v>
      </c>
      <c r="D45" s="17">
        <v>218</v>
      </c>
      <c r="E45" s="17">
        <v>101064.99999999996</v>
      </c>
      <c r="F45" s="17">
        <v>74718.999999999927</v>
      </c>
      <c r="G45" s="18">
        <v>55.293092574000021</v>
      </c>
      <c r="H45" s="19">
        <v>28890.819999999971</v>
      </c>
      <c r="I45" s="6" t="s">
        <v>20</v>
      </c>
      <c r="J45" s="1" t="s">
        <v>19</v>
      </c>
    </row>
    <row r="46" spans="1:10" ht="15" customHeight="1" x14ac:dyDescent="0.2">
      <c r="A46" s="4" t="s">
        <v>57</v>
      </c>
      <c r="B46" s="17">
        <v>214</v>
      </c>
      <c r="C46" s="17">
        <v>8</v>
      </c>
      <c r="D46" s="17">
        <v>206</v>
      </c>
      <c r="E46" s="17">
        <v>29632.000000000007</v>
      </c>
      <c r="F46" s="17">
        <v>16196.000000000009</v>
      </c>
      <c r="G46" s="18">
        <v>15.462258393000003</v>
      </c>
      <c r="H46" s="19">
        <v>7161.3966666666729</v>
      </c>
      <c r="I46" s="6" t="s">
        <v>20</v>
      </c>
      <c r="J46" s="1" t="s">
        <v>19</v>
      </c>
    </row>
    <row r="47" spans="1:10" ht="15" customHeight="1" x14ac:dyDescent="0.2">
      <c r="A47" s="4" t="s">
        <v>58</v>
      </c>
      <c r="B47" s="17">
        <v>15</v>
      </c>
      <c r="C47" s="17">
        <v>13</v>
      </c>
      <c r="D47" s="17">
        <v>2</v>
      </c>
      <c r="E47" s="17">
        <v>630.00000000000011</v>
      </c>
      <c r="F47" s="17">
        <v>372</v>
      </c>
      <c r="G47" s="18">
        <v>0.32814852499999997</v>
      </c>
      <c r="H47" s="19">
        <v>74.183333333333337</v>
      </c>
      <c r="I47" s="6" t="s">
        <v>20</v>
      </c>
      <c r="J47" s="1" t="s">
        <v>19</v>
      </c>
    </row>
    <row r="48" spans="1:10" ht="15" customHeight="1" x14ac:dyDescent="0.2">
      <c r="A48" s="4" t="s">
        <v>59</v>
      </c>
      <c r="B48" s="17">
        <v>229</v>
      </c>
      <c r="C48" s="17">
        <v>16</v>
      </c>
      <c r="D48" s="17">
        <v>213</v>
      </c>
      <c r="E48" s="17">
        <v>103662.00000000003</v>
      </c>
      <c r="F48" s="17">
        <v>49303.000000000015</v>
      </c>
      <c r="G48" s="18">
        <v>103.88428280800001</v>
      </c>
      <c r="H48" s="19">
        <v>14608.876666666658</v>
      </c>
      <c r="I48" s="6" t="s">
        <v>20</v>
      </c>
      <c r="J48" s="1" t="s">
        <v>19</v>
      </c>
    </row>
    <row r="49" spans="1:10" ht="15" customHeight="1" x14ac:dyDescent="0.2">
      <c r="A49" s="4" t="s">
        <v>60</v>
      </c>
      <c r="B49" s="17">
        <v>45</v>
      </c>
      <c r="C49" s="17" t="s">
        <v>16</v>
      </c>
      <c r="D49" s="17">
        <v>45</v>
      </c>
      <c r="E49" s="17">
        <v>12141.999999999996</v>
      </c>
      <c r="F49" s="17">
        <v>8731</v>
      </c>
      <c r="G49" s="18">
        <v>6.2267955239999999</v>
      </c>
      <c r="H49" s="19">
        <v>3186.2</v>
      </c>
      <c r="I49" s="6" t="s">
        <v>20</v>
      </c>
      <c r="J49" s="1" t="s">
        <v>19</v>
      </c>
    </row>
    <row r="50" spans="1:10" ht="15" customHeight="1" x14ac:dyDescent="0.2">
      <c r="A50" s="4" t="s">
        <v>61</v>
      </c>
      <c r="B50" s="17">
        <v>122</v>
      </c>
      <c r="C50" s="17">
        <v>10</v>
      </c>
      <c r="D50" s="17">
        <v>112</v>
      </c>
      <c r="E50" s="17">
        <v>14955</v>
      </c>
      <c r="F50" s="17">
        <v>11399.999999999998</v>
      </c>
      <c r="G50" s="18">
        <v>8.0329399800000001</v>
      </c>
      <c r="H50" s="19">
        <v>4067.7766666666666</v>
      </c>
      <c r="I50" s="6" t="s">
        <v>20</v>
      </c>
      <c r="J50" s="1" t="s">
        <v>19</v>
      </c>
    </row>
    <row r="51" spans="1:10" ht="21" customHeight="1" x14ac:dyDescent="0.2">
      <c r="A51" s="4" t="s">
        <v>4</v>
      </c>
      <c r="B51" s="14">
        <f>SUM(B52,B61,B72,B80,B88,B94)</f>
        <v>16348</v>
      </c>
      <c r="C51" s="14">
        <f t="shared" ref="C51:H51" si="6">SUM(C52,C61,C72,C80,C88,C94)</f>
        <v>1554</v>
      </c>
      <c r="D51" s="14">
        <f t="shared" si="6"/>
        <v>14794</v>
      </c>
      <c r="E51" s="14">
        <f t="shared" si="6"/>
        <v>445007.00000000012</v>
      </c>
      <c r="F51" s="14">
        <f t="shared" si="6"/>
        <v>242258</v>
      </c>
      <c r="G51" s="15">
        <f t="shared" si="6"/>
        <v>302.705845243</v>
      </c>
      <c r="H51" s="16">
        <f t="shared" si="6"/>
        <v>72420.28333333334</v>
      </c>
      <c r="I51" s="6" t="s">
        <v>20</v>
      </c>
      <c r="J51" s="1" t="s">
        <v>19</v>
      </c>
    </row>
    <row r="52" spans="1:10" ht="21" customHeight="1" x14ac:dyDescent="0.2">
      <c r="A52" s="4" t="s">
        <v>62</v>
      </c>
      <c r="B52" s="14">
        <f>SUM(B53:B60)</f>
        <v>413</v>
      </c>
      <c r="C52" s="14">
        <f t="shared" ref="C52:H52" si="7">SUM(C53:C60)</f>
        <v>62</v>
      </c>
      <c r="D52" s="14">
        <f t="shared" si="7"/>
        <v>351</v>
      </c>
      <c r="E52" s="14">
        <f t="shared" si="7"/>
        <v>4961</v>
      </c>
      <c r="F52" s="14">
        <f t="shared" si="7"/>
        <v>2683.0000000000005</v>
      </c>
      <c r="G52" s="15">
        <f t="shared" si="7"/>
        <v>3.2301831149999995</v>
      </c>
      <c r="H52" s="16">
        <f t="shared" si="7"/>
        <v>330.4933333333334</v>
      </c>
      <c r="I52" s="6" t="s">
        <v>20</v>
      </c>
      <c r="J52" s="1" t="s">
        <v>19</v>
      </c>
    </row>
    <row r="53" spans="1:10" ht="15" customHeight="1" x14ac:dyDescent="0.2">
      <c r="A53" s="4" t="s">
        <v>678</v>
      </c>
      <c r="B53" s="17">
        <v>104</v>
      </c>
      <c r="C53" s="17">
        <v>11</v>
      </c>
      <c r="D53" s="17">
        <v>93</v>
      </c>
      <c r="E53" s="17">
        <v>626</v>
      </c>
      <c r="F53" s="17">
        <v>320</v>
      </c>
      <c r="G53" s="18">
        <v>0.60127161799999995</v>
      </c>
      <c r="H53" s="19">
        <v>18.026666666666671</v>
      </c>
      <c r="I53" s="6" t="s">
        <v>20</v>
      </c>
      <c r="J53" s="1" t="s">
        <v>19</v>
      </c>
    </row>
    <row r="54" spans="1:10" ht="15" customHeight="1" x14ac:dyDescent="0.2">
      <c r="A54" s="4" t="s">
        <v>63</v>
      </c>
      <c r="B54" s="17">
        <v>13</v>
      </c>
      <c r="C54" s="17">
        <v>4</v>
      </c>
      <c r="D54" s="17">
        <v>9</v>
      </c>
      <c r="E54" s="17">
        <v>173.99999999999997</v>
      </c>
      <c r="F54" s="17">
        <v>73</v>
      </c>
      <c r="G54" s="18">
        <v>9.0183112999999995E-2</v>
      </c>
      <c r="H54" s="19">
        <v>0.64999999999999991</v>
      </c>
      <c r="I54" s="6" t="s">
        <v>20</v>
      </c>
      <c r="J54" s="1" t="s">
        <v>19</v>
      </c>
    </row>
    <row r="55" spans="1:10" ht="15" customHeight="1" x14ac:dyDescent="0.2">
      <c r="A55" s="4" t="s">
        <v>64</v>
      </c>
      <c r="B55" s="17">
        <v>22</v>
      </c>
      <c r="C55" s="17">
        <v>4</v>
      </c>
      <c r="D55" s="17">
        <v>18</v>
      </c>
      <c r="E55" s="17">
        <v>627.00000000000011</v>
      </c>
      <c r="F55" s="17">
        <v>238</v>
      </c>
      <c r="G55" s="18">
        <v>0.33883011200000007</v>
      </c>
      <c r="H55" s="19">
        <v>35.010000000000005</v>
      </c>
      <c r="I55" s="6" t="s">
        <v>20</v>
      </c>
      <c r="J55" s="1" t="s">
        <v>19</v>
      </c>
    </row>
    <row r="56" spans="1:10" ht="15" customHeight="1" x14ac:dyDescent="0.2">
      <c r="A56" s="4" t="s">
        <v>65</v>
      </c>
      <c r="B56" s="17">
        <v>50</v>
      </c>
      <c r="C56" s="17">
        <v>16</v>
      </c>
      <c r="D56" s="17">
        <v>34</v>
      </c>
      <c r="E56" s="17">
        <v>615.99999999999989</v>
      </c>
      <c r="F56" s="17">
        <v>430.99999999999994</v>
      </c>
      <c r="G56" s="18">
        <v>0.32004069200000007</v>
      </c>
      <c r="H56" s="19">
        <v>50.953333333333326</v>
      </c>
      <c r="I56" s="6" t="s">
        <v>20</v>
      </c>
      <c r="J56" s="1" t="s">
        <v>19</v>
      </c>
    </row>
    <row r="57" spans="1:10" ht="15" customHeight="1" x14ac:dyDescent="0.2">
      <c r="A57" s="4" t="s">
        <v>66</v>
      </c>
      <c r="B57" s="17">
        <v>80</v>
      </c>
      <c r="C57" s="17">
        <v>1</v>
      </c>
      <c r="D57" s="17">
        <v>79</v>
      </c>
      <c r="E57" s="17">
        <v>468.00000000000006</v>
      </c>
      <c r="F57" s="17">
        <v>184.00000000000011</v>
      </c>
      <c r="G57" s="18">
        <v>0.251749746</v>
      </c>
      <c r="H57" s="19">
        <v>22.396666666666668</v>
      </c>
      <c r="I57" s="6" t="s">
        <v>20</v>
      </c>
      <c r="J57" s="1" t="s">
        <v>19</v>
      </c>
    </row>
    <row r="58" spans="1:10" ht="15" customHeight="1" x14ac:dyDescent="0.2">
      <c r="A58" s="4" t="s">
        <v>67</v>
      </c>
      <c r="B58" s="17">
        <v>89</v>
      </c>
      <c r="C58" s="17">
        <v>26</v>
      </c>
      <c r="D58" s="17">
        <v>63</v>
      </c>
      <c r="E58" s="17">
        <v>1732.9999999999998</v>
      </c>
      <c r="F58" s="17">
        <v>1001.0000000000003</v>
      </c>
      <c r="G58" s="18">
        <v>1.2587283829999998</v>
      </c>
      <c r="H58" s="19">
        <v>138.21666666666673</v>
      </c>
      <c r="I58" s="6" t="s">
        <v>20</v>
      </c>
      <c r="J58" s="1" t="s">
        <v>19</v>
      </c>
    </row>
    <row r="59" spans="1:10" ht="15" customHeight="1" x14ac:dyDescent="0.2">
      <c r="A59" s="4" t="s">
        <v>68</v>
      </c>
      <c r="B59" s="17">
        <v>48</v>
      </c>
      <c r="C59" s="17" t="s">
        <v>16</v>
      </c>
      <c r="D59" s="17">
        <v>48</v>
      </c>
      <c r="E59" s="17">
        <v>532</v>
      </c>
      <c r="F59" s="17">
        <v>302.99999999999989</v>
      </c>
      <c r="G59" s="18">
        <v>0.27666327600000001</v>
      </c>
      <c r="H59" s="19">
        <v>48.296666666666681</v>
      </c>
      <c r="I59" s="6" t="s">
        <v>20</v>
      </c>
      <c r="J59" s="1" t="s">
        <v>19</v>
      </c>
    </row>
    <row r="60" spans="1:10" ht="15" customHeight="1" x14ac:dyDescent="0.2">
      <c r="A60" s="4" t="s">
        <v>69</v>
      </c>
      <c r="B60" s="17">
        <v>7</v>
      </c>
      <c r="C60" s="17" t="s">
        <v>16</v>
      </c>
      <c r="D60" s="17">
        <v>7</v>
      </c>
      <c r="E60" s="17">
        <v>185</v>
      </c>
      <c r="F60" s="17">
        <v>133</v>
      </c>
      <c r="G60" s="18">
        <v>9.2716174999999998E-2</v>
      </c>
      <c r="H60" s="19">
        <v>16.943333333333335</v>
      </c>
      <c r="I60" s="6" t="s">
        <v>20</v>
      </c>
      <c r="J60" s="1" t="s">
        <v>19</v>
      </c>
    </row>
    <row r="61" spans="1:10" ht="21" customHeight="1" x14ac:dyDescent="0.2">
      <c r="A61" s="4" t="s">
        <v>70</v>
      </c>
      <c r="B61" s="14">
        <f>SUM(B62:B71)</f>
        <v>3692</v>
      </c>
      <c r="C61" s="14">
        <f t="shared" ref="C61:G61" si="8">SUM(C62:C71)</f>
        <v>196</v>
      </c>
      <c r="D61" s="14">
        <f t="shared" si="8"/>
        <v>3496</v>
      </c>
      <c r="E61" s="14">
        <f t="shared" si="8"/>
        <v>83379</v>
      </c>
      <c r="F61" s="14">
        <f t="shared" si="8"/>
        <v>45750.999999999993</v>
      </c>
      <c r="G61" s="15">
        <f t="shared" si="8"/>
        <v>50.934652104000016</v>
      </c>
      <c r="H61" s="16">
        <f>SUM(H62:H71)</f>
        <v>11680.153333333337</v>
      </c>
      <c r="I61" s="6" t="s">
        <v>20</v>
      </c>
      <c r="J61" s="1" t="s">
        <v>19</v>
      </c>
    </row>
    <row r="62" spans="1:10" ht="15" customHeight="1" x14ac:dyDescent="0.2">
      <c r="A62" s="4" t="s">
        <v>679</v>
      </c>
      <c r="B62" s="17">
        <v>360</v>
      </c>
      <c r="C62" s="17">
        <v>16</v>
      </c>
      <c r="D62" s="17">
        <v>344</v>
      </c>
      <c r="E62" s="17">
        <v>6639</v>
      </c>
      <c r="F62" s="17">
        <v>3981.0000000000009</v>
      </c>
      <c r="G62" s="18">
        <v>3.5609766039999964</v>
      </c>
      <c r="H62" s="19">
        <v>794.46333333333371</v>
      </c>
      <c r="I62" s="6" t="s">
        <v>20</v>
      </c>
      <c r="J62" s="1" t="s">
        <v>19</v>
      </c>
    </row>
    <row r="63" spans="1:10" ht="15" customHeight="1" x14ac:dyDescent="0.2">
      <c r="A63" s="4" t="s">
        <v>71</v>
      </c>
      <c r="B63" s="17">
        <v>203</v>
      </c>
      <c r="C63" s="17">
        <v>8</v>
      </c>
      <c r="D63" s="17">
        <v>195</v>
      </c>
      <c r="E63" s="17">
        <v>5144.0000000000009</v>
      </c>
      <c r="F63" s="17">
        <v>1774</v>
      </c>
      <c r="G63" s="18">
        <v>2.8121973559999995</v>
      </c>
      <c r="H63" s="19">
        <v>337.80666666666679</v>
      </c>
      <c r="I63" s="6" t="s">
        <v>20</v>
      </c>
      <c r="J63" s="1" t="s">
        <v>19</v>
      </c>
    </row>
    <row r="64" spans="1:10" ht="15" customHeight="1" x14ac:dyDescent="0.2">
      <c r="A64" s="4" t="s">
        <v>72</v>
      </c>
      <c r="B64" s="17">
        <v>431</v>
      </c>
      <c r="C64" s="17">
        <v>23</v>
      </c>
      <c r="D64" s="17">
        <v>408</v>
      </c>
      <c r="E64" s="17">
        <v>10999.000000000005</v>
      </c>
      <c r="F64" s="17">
        <v>6242.9999999999973</v>
      </c>
      <c r="G64" s="18">
        <v>5.6584567669999997</v>
      </c>
      <c r="H64" s="19">
        <v>1682.3533333333337</v>
      </c>
      <c r="I64" s="6" t="s">
        <v>20</v>
      </c>
      <c r="J64" s="1" t="s">
        <v>19</v>
      </c>
    </row>
    <row r="65" spans="1:10" ht="15" customHeight="1" x14ac:dyDescent="0.2">
      <c r="A65" s="4" t="s">
        <v>73</v>
      </c>
      <c r="B65" s="17">
        <v>149</v>
      </c>
      <c r="C65" s="17">
        <v>26</v>
      </c>
      <c r="D65" s="17">
        <v>123</v>
      </c>
      <c r="E65" s="17">
        <v>4753.9999999999973</v>
      </c>
      <c r="F65" s="17">
        <v>2996.0000000000005</v>
      </c>
      <c r="G65" s="18">
        <v>7.3341607330000036</v>
      </c>
      <c r="H65" s="19">
        <v>587.82000000000039</v>
      </c>
      <c r="I65" s="6" t="s">
        <v>20</v>
      </c>
      <c r="J65" s="1" t="s">
        <v>19</v>
      </c>
    </row>
    <row r="66" spans="1:10" ht="15" customHeight="1" x14ac:dyDescent="0.2">
      <c r="A66" s="4" t="s">
        <v>74</v>
      </c>
      <c r="B66" s="17">
        <v>204</v>
      </c>
      <c r="C66" s="17">
        <v>19</v>
      </c>
      <c r="D66" s="17">
        <v>185</v>
      </c>
      <c r="E66" s="17">
        <v>3104.9999999999991</v>
      </c>
      <c r="F66" s="17">
        <v>2111.0000000000005</v>
      </c>
      <c r="G66" s="18">
        <v>1.6133875899999992</v>
      </c>
      <c r="H66" s="19">
        <v>459.94333333333361</v>
      </c>
      <c r="I66" s="6" t="s">
        <v>20</v>
      </c>
      <c r="J66" s="1" t="s">
        <v>19</v>
      </c>
    </row>
    <row r="67" spans="1:10" ht="15" customHeight="1" x14ac:dyDescent="0.2">
      <c r="A67" s="4" t="s">
        <v>75</v>
      </c>
      <c r="B67" s="17">
        <v>476</v>
      </c>
      <c r="C67" s="17">
        <v>7</v>
      </c>
      <c r="D67" s="17">
        <v>469</v>
      </c>
      <c r="E67" s="17">
        <v>9154.9999999999945</v>
      </c>
      <c r="F67" s="17">
        <v>4907.0000000000045</v>
      </c>
      <c r="G67" s="18">
        <v>4.8278840310000017</v>
      </c>
      <c r="H67" s="19">
        <v>1661.9399999999989</v>
      </c>
      <c r="I67" s="6" t="s">
        <v>20</v>
      </c>
      <c r="J67" s="1" t="s">
        <v>19</v>
      </c>
    </row>
    <row r="68" spans="1:10" ht="15" customHeight="1" x14ac:dyDescent="0.2">
      <c r="A68" s="4" t="s">
        <v>76</v>
      </c>
      <c r="B68" s="17">
        <v>554</v>
      </c>
      <c r="C68" s="17">
        <v>73</v>
      </c>
      <c r="D68" s="17">
        <v>481</v>
      </c>
      <c r="E68" s="17">
        <v>15223</v>
      </c>
      <c r="F68" s="17">
        <v>8911.9999999999909</v>
      </c>
      <c r="G68" s="18">
        <v>10.217942017000011</v>
      </c>
      <c r="H68" s="19">
        <v>2206.840000000002</v>
      </c>
      <c r="I68" s="6" t="s">
        <v>20</v>
      </c>
      <c r="J68" s="1" t="s">
        <v>19</v>
      </c>
    </row>
    <row r="69" spans="1:10" ht="15" customHeight="1" x14ac:dyDescent="0.2">
      <c r="A69" s="4" t="s">
        <v>77</v>
      </c>
      <c r="B69" s="17">
        <v>298</v>
      </c>
      <c r="C69" s="17">
        <v>11</v>
      </c>
      <c r="D69" s="17">
        <v>287</v>
      </c>
      <c r="E69" s="17">
        <v>3153.9999999999991</v>
      </c>
      <c r="F69" s="17">
        <v>1525.0000000000007</v>
      </c>
      <c r="G69" s="18">
        <v>1.8636724329999987</v>
      </c>
      <c r="H69" s="19">
        <v>260.61333333333329</v>
      </c>
      <c r="I69" s="6" t="s">
        <v>20</v>
      </c>
      <c r="J69" s="1" t="s">
        <v>19</v>
      </c>
    </row>
    <row r="70" spans="1:10" ht="15" customHeight="1" x14ac:dyDescent="0.2">
      <c r="A70" s="4" t="s">
        <v>78</v>
      </c>
      <c r="B70" s="17">
        <v>537</v>
      </c>
      <c r="C70" s="17">
        <v>7</v>
      </c>
      <c r="D70" s="17">
        <v>530</v>
      </c>
      <c r="E70" s="17">
        <v>10797</v>
      </c>
      <c r="F70" s="17">
        <v>5434.0000000000018</v>
      </c>
      <c r="G70" s="18">
        <v>5.6438962389999974</v>
      </c>
      <c r="H70" s="19">
        <v>1351.1933333333341</v>
      </c>
      <c r="I70" s="6" t="s">
        <v>20</v>
      </c>
      <c r="J70" s="1" t="s">
        <v>19</v>
      </c>
    </row>
    <row r="71" spans="1:10" ht="15" customHeight="1" x14ac:dyDescent="0.2">
      <c r="A71" s="4" t="s">
        <v>79</v>
      </c>
      <c r="B71" s="17">
        <v>480</v>
      </c>
      <c r="C71" s="17">
        <v>6</v>
      </c>
      <c r="D71" s="17">
        <v>474</v>
      </c>
      <c r="E71" s="17">
        <v>14409</v>
      </c>
      <c r="F71" s="17">
        <v>7867.9999999999982</v>
      </c>
      <c r="G71" s="18">
        <v>7.402078334000004</v>
      </c>
      <c r="H71" s="19">
        <v>2337.1799999999998</v>
      </c>
      <c r="I71" s="6" t="s">
        <v>20</v>
      </c>
      <c r="J71" s="1" t="s">
        <v>19</v>
      </c>
    </row>
    <row r="72" spans="1:10" ht="21" customHeight="1" x14ac:dyDescent="0.2">
      <c r="A72" s="4" t="s">
        <v>80</v>
      </c>
      <c r="B72" s="14">
        <f>SUM(B73:B79)</f>
        <v>2383</v>
      </c>
      <c r="C72" s="14">
        <f t="shared" ref="C72:H72" si="9">SUM(C73:C79)</f>
        <v>133</v>
      </c>
      <c r="D72" s="14">
        <f t="shared" si="9"/>
        <v>2250</v>
      </c>
      <c r="E72" s="14">
        <f t="shared" si="9"/>
        <v>88262</v>
      </c>
      <c r="F72" s="14">
        <f t="shared" si="9"/>
        <v>45441.999999999993</v>
      </c>
      <c r="G72" s="15">
        <f t="shared" si="9"/>
        <v>52.105692787000024</v>
      </c>
      <c r="H72" s="16">
        <f t="shared" si="9"/>
        <v>14548.556666666664</v>
      </c>
      <c r="I72" s="6" t="s">
        <v>20</v>
      </c>
      <c r="J72" s="1" t="s">
        <v>19</v>
      </c>
    </row>
    <row r="73" spans="1:10" ht="15" customHeight="1" x14ac:dyDescent="0.2">
      <c r="A73" s="4" t="s">
        <v>680</v>
      </c>
      <c r="B73" s="17">
        <v>181</v>
      </c>
      <c r="C73" s="17">
        <v>19</v>
      </c>
      <c r="D73" s="17">
        <v>162</v>
      </c>
      <c r="E73" s="17">
        <v>10594.000000000004</v>
      </c>
      <c r="F73" s="17">
        <v>4868.9999999999973</v>
      </c>
      <c r="G73" s="18">
        <v>6.0036724319999992</v>
      </c>
      <c r="H73" s="19">
        <v>1855.5200000000009</v>
      </c>
      <c r="I73" s="6" t="s">
        <v>20</v>
      </c>
      <c r="J73" s="1" t="s">
        <v>19</v>
      </c>
    </row>
    <row r="74" spans="1:10" ht="15" customHeight="1" x14ac:dyDescent="0.2">
      <c r="A74" s="4" t="s">
        <v>81</v>
      </c>
      <c r="B74" s="17">
        <v>425</v>
      </c>
      <c r="C74" s="17">
        <v>33</v>
      </c>
      <c r="D74" s="17">
        <v>392</v>
      </c>
      <c r="E74" s="17">
        <v>11640</v>
      </c>
      <c r="F74" s="17">
        <v>7591.9999999999973</v>
      </c>
      <c r="G74" s="18">
        <v>8.5827934910000039</v>
      </c>
      <c r="H74" s="19">
        <v>1676.1933333333332</v>
      </c>
      <c r="I74" s="6" t="s">
        <v>20</v>
      </c>
      <c r="J74" s="1" t="s">
        <v>19</v>
      </c>
    </row>
    <row r="75" spans="1:10" ht="15" customHeight="1" x14ac:dyDescent="0.2">
      <c r="A75" s="4" t="s">
        <v>82</v>
      </c>
      <c r="B75" s="17">
        <v>290</v>
      </c>
      <c r="C75" s="17">
        <v>14</v>
      </c>
      <c r="D75" s="17">
        <v>276</v>
      </c>
      <c r="E75" s="17">
        <v>6418.9999999999973</v>
      </c>
      <c r="F75" s="17">
        <v>3429.0000000000009</v>
      </c>
      <c r="G75" s="18">
        <v>4.0827772140000054</v>
      </c>
      <c r="H75" s="19">
        <v>916.74999999999977</v>
      </c>
      <c r="I75" s="6" t="s">
        <v>20</v>
      </c>
      <c r="J75" s="1" t="s">
        <v>19</v>
      </c>
    </row>
    <row r="76" spans="1:10" ht="15" customHeight="1" x14ac:dyDescent="0.2">
      <c r="A76" s="4" t="s">
        <v>83</v>
      </c>
      <c r="B76" s="17">
        <v>223</v>
      </c>
      <c r="C76" s="17">
        <v>8</v>
      </c>
      <c r="D76" s="17">
        <v>215</v>
      </c>
      <c r="E76" s="17">
        <v>8735.9999999999964</v>
      </c>
      <c r="F76" s="17">
        <v>6260.0000000000009</v>
      </c>
      <c r="G76" s="18">
        <v>4.2886571729999998</v>
      </c>
      <c r="H76" s="19">
        <v>2306.636666666665</v>
      </c>
      <c r="I76" s="6" t="s">
        <v>20</v>
      </c>
      <c r="J76" s="1" t="s">
        <v>19</v>
      </c>
    </row>
    <row r="77" spans="1:10" ht="15" customHeight="1" x14ac:dyDescent="0.2">
      <c r="A77" s="4" t="s">
        <v>84</v>
      </c>
      <c r="B77" s="17">
        <v>527</v>
      </c>
      <c r="C77" s="17">
        <v>18</v>
      </c>
      <c r="D77" s="17">
        <v>509</v>
      </c>
      <c r="E77" s="17">
        <v>14322.000000000004</v>
      </c>
      <c r="F77" s="17">
        <v>6779.9999999999945</v>
      </c>
      <c r="G77" s="18">
        <v>8.7144862690000018</v>
      </c>
      <c r="H77" s="19">
        <v>2082.486666666668</v>
      </c>
      <c r="I77" s="6" t="s">
        <v>20</v>
      </c>
      <c r="J77" s="1" t="s">
        <v>19</v>
      </c>
    </row>
    <row r="78" spans="1:10" ht="15" customHeight="1" x14ac:dyDescent="0.2">
      <c r="A78" s="4" t="s">
        <v>85</v>
      </c>
      <c r="B78" s="17">
        <v>256</v>
      </c>
      <c r="C78" s="17">
        <v>12</v>
      </c>
      <c r="D78" s="17">
        <v>244</v>
      </c>
      <c r="E78" s="17">
        <v>8703</v>
      </c>
      <c r="F78" s="17">
        <v>3436.0000000000027</v>
      </c>
      <c r="G78" s="18">
        <v>4.3517090550000015</v>
      </c>
      <c r="H78" s="19">
        <v>1037.0066666666669</v>
      </c>
      <c r="I78" s="6" t="s">
        <v>20</v>
      </c>
      <c r="J78" s="1" t="s">
        <v>19</v>
      </c>
    </row>
    <row r="79" spans="1:10" ht="15" customHeight="1" x14ac:dyDescent="0.2">
      <c r="A79" s="4" t="s">
        <v>86</v>
      </c>
      <c r="B79" s="17">
        <v>481</v>
      </c>
      <c r="C79" s="17">
        <v>29</v>
      </c>
      <c r="D79" s="17">
        <v>452</v>
      </c>
      <c r="E79" s="17">
        <v>27848</v>
      </c>
      <c r="F79" s="17">
        <v>13075.999999999995</v>
      </c>
      <c r="G79" s="18">
        <v>16.081597153000008</v>
      </c>
      <c r="H79" s="19">
        <v>4673.9633333333313</v>
      </c>
      <c r="I79" s="6" t="s">
        <v>20</v>
      </c>
      <c r="J79" s="1" t="s">
        <v>19</v>
      </c>
    </row>
    <row r="80" spans="1:10" ht="21" customHeight="1" x14ac:dyDescent="0.2">
      <c r="A80" s="4" t="s">
        <v>87</v>
      </c>
      <c r="B80" s="14">
        <f>SUM(B81:B87)</f>
        <v>792</v>
      </c>
      <c r="C80" s="14">
        <f t="shared" ref="C80:H80" si="10">SUM(C81:C87)</f>
        <v>195</v>
      </c>
      <c r="D80" s="14">
        <f t="shared" si="10"/>
        <v>597</v>
      </c>
      <c r="E80" s="14">
        <f t="shared" si="10"/>
        <v>19347</v>
      </c>
      <c r="F80" s="14">
        <f t="shared" si="10"/>
        <v>10910</v>
      </c>
      <c r="G80" s="15">
        <f t="shared" si="10"/>
        <v>20.447416077</v>
      </c>
      <c r="H80" s="16">
        <f t="shared" si="10"/>
        <v>1918.3400000000001</v>
      </c>
      <c r="I80" s="6" t="s">
        <v>20</v>
      </c>
      <c r="J80" s="1" t="s">
        <v>19</v>
      </c>
    </row>
    <row r="81" spans="1:10" ht="15" customHeight="1" x14ac:dyDescent="0.2">
      <c r="A81" s="4" t="s">
        <v>681</v>
      </c>
      <c r="B81" s="17">
        <v>51</v>
      </c>
      <c r="C81" s="17">
        <v>7</v>
      </c>
      <c r="D81" s="17">
        <v>44</v>
      </c>
      <c r="E81" s="17">
        <v>1556.9999999999995</v>
      </c>
      <c r="F81" s="17">
        <v>749</v>
      </c>
      <c r="G81" s="18">
        <v>0.99902339799999962</v>
      </c>
      <c r="H81" s="19">
        <v>100.51666666666667</v>
      </c>
      <c r="I81" s="6" t="s">
        <v>20</v>
      </c>
      <c r="J81" s="1" t="s">
        <v>19</v>
      </c>
    </row>
    <row r="82" spans="1:10" ht="15" customHeight="1" x14ac:dyDescent="0.2">
      <c r="A82" s="4" t="s">
        <v>88</v>
      </c>
      <c r="B82" s="17">
        <v>31</v>
      </c>
      <c r="C82" s="17">
        <v>7</v>
      </c>
      <c r="D82" s="17">
        <v>24</v>
      </c>
      <c r="E82" s="17">
        <v>560</v>
      </c>
      <c r="F82" s="17">
        <v>159.00000000000003</v>
      </c>
      <c r="G82" s="18">
        <v>0.23849440499999999</v>
      </c>
      <c r="H82" s="19">
        <v>32.013333333333328</v>
      </c>
      <c r="I82" s="6" t="s">
        <v>20</v>
      </c>
      <c r="J82" s="1" t="s">
        <v>19</v>
      </c>
    </row>
    <row r="83" spans="1:10" ht="15" customHeight="1" x14ac:dyDescent="0.2">
      <c r="A83" s="4" t="s">
        <v>89</v>
      </c>
      <c r="B83" s="17">
        <v>198</v>
      </c>
      <c r="C83" s="17">
        <v>58</v>
      </c>
      <c r="D83" s="17">
        <v>140</v>
      </c>
      <c r="E83" s="17">
        <v>6093.9999999999964</v>
      </c>
      <c r="F83" s="17">
        <v>4178.0000000000009</v>
      </c>
      <c r="G83" s="18">
        <v>3.7044048840000015</v>
      </c>
      <c r="H83" s="19">
        <v>987.83333333333314</v>
      </c>
      <c r="I83" s="6" t="s">
        <v>20</v>
      </c>
      <c r="J83" s="1" t="s">
        <v>19</v>
      </c>
    </row>
    <row r="84" spans="1:10" ht="15" customHeight="1" x14ac:dyDescent="0.2">
      <c r="A84" s="4" t="s">
        <v>90</v>
      </c>
      <c r="B84" s="17">
        <v>137</v>
      </c>
      <c r="C84" s="17" t="s">
        <v>16</v>
      </c>
      <c r="D84" s="17">
        <v>137</v>
      </c>
      <c r="E84" s="17">
        <v>2657.9999999999995</v>
      </c>
      <c r="F84" s="17">
        <v>1691.9999999999995</v>
      </c>
      <c r="G84" s="18">
        <v>1.3889216689999999</v>
      </c>
      <c r="H84" s="19">
        <v>194.04333333333329</v>
      </c>
      <c r="I84" s="6" t="s">
        <v>20</v>
      </c>
      <c r="J84" s="1" t="s">
        <v>19</v>
      </c>
    </row>
    <row r="85" spans="1:10" ht="15" customHeight="1" x14ac:dyDescent="0.2">
      <c r="A85" s="4" t="s">
        <v>91</v>
      </c>
      <c r="B85" s="17">
        <v>85</v>
      </c>
      <c r="C85" s="17">
        <v>1</v>
      </c>
      <c r="D85" s="17">
        <v>84</v>
      </c>
      <c r="E85" s="17">
        <v>1096.0000000000002</v>
      </c>
      <c r="F85" s="17">
        <v>497.99999999999989</v>
      </c>
      <c r="G85" s="18">
        <v>0.56211597200000007</v>
      </c>
      <c r="H85" s="19">
        <v>71.013333333333335</v>
      </c>
      <c r="I85" s="6" t="s">
        <v>20</v>
      </c>
      <c r="J85" s="1" t="s">
        <v>19</v>
      </c>
    </row>
    <row r="86" spans="1:10" ht="15" customHeight="1" x14ac:dyDescent="0.2">
      <c r="A86" s="4" t="s">
        <v>92</v>
      </c>
      <c r="B86" s="17">
        <v>102</v>
      </c>
      <c r="C86" s="17">
        <v>26</v>
      </c>
      <c r="D86" s="17">
        <v>76</v>
      </c>
      <c r="E86" s="17">
        <v>3118.0000000000014</v>
      </c>
      <c r="F86" s="17">
        <v>1435.0000000000002</v>
      </c>
      <c r="G86" s="18">
        <v>7.5687080370000013</v>
      </c>
      <c r="H86" s="19">
        <v>177.15666666666667</v>
      </c>
      <c r="I86" s="6" t="s">
        <v>20</v>
      </c>
      <c r="J86" s="1" t="s">
        <v>19</v>
      </c>
    </row>
    <row r="87" spans="1:10" ht="21" customHeight="1" x14ac:dyDescent="0.2">
      <c r="A87" s="4" t="s">
        <v>93</v>
      </c>
      <c r="B87" s="17">
        <v>188</v>
      </c>
      <c r="C87" s="17">
        <v>96</v>
      </c>
      <c r="D87" s="17">
        <v>92</v>
      </c>
      <c r="E87" s="17">
        <v>4264.0000000000009</v>
      </c>
      <c r="F87" s="17">
        <v>2198.9999999999995</v>
      </c>
      <c r="G87" s="18">
        <v>5.9857477119999993</v>
      </c>
      <c r="H87" s="19">
        <v>355.76333333333349</v>
      </c>
      <c r="I87" s="6" t="s">
        <v>20</v>
      </c>
      <c r="J87" s="1" t="s">
        <v>19</v>
      </c>
    </row>
    <row r="88" spans="1:10" ht="21" customHeight="1" x14ac:dyDescent="0.2">
      <c r="A88" s="4" t="s">
        <v>94</v>
      </c>
      <c r="B88" s="14">
        <f>SUM(B89:B93)</f>
        <v>781</v>
      </c>
      <c r="C88" s="14">
        <f t="shared" ref="C88:H88" si="11">SUM(C89:C93)</f>
        <v>98</v>
      </c>
      <c r="D88" s="14">
        <f t="shared" si="11"/>
        <v>683</v>
      </c>
      <c r="E88" s="14">
        <f t="shared" si="11"/>
        <v>27036</v>
      </c>
      <c r="F88" s="14">
        <f t="shared" si="11"/>
        <v>12883.000000000002</v>
      </c>
      <c r="G88" s="15">
        <f t="shared" si="11"/>
        <v>16.596288406000003</v>
      </c>
      <c r="H88" s="16">
        <f t="shared" si="11"/>
        <v>3824.1333333333346</v>
      </c>
      <c r="I88" s="6" t="s">
        <v>20</v>
      </c>
      <c r="J88" s="1" t="s">
        <v>19</v>
      </c>
    </row>
    <row r="89" spans="1:10" ht="15" customHeight="1" x14ac:dyDescent="0.2">
      <c r="A89" s="4" t="s">
        <v>682</v>
      </c>
      <c r="B89" s="17">
        <v>198</v>
      </c>
      <c r="C89" s="17">
        <v>6</v>
      </c>
      <c r="D89" s="17">
        <v>192</v>
      </c>
      <c r="E89" s="17">
        <v>5266.9999999999991</v>
      </c>
      <c r="F89" s="17">
        <v>2728</v>
      </c>
      <c r="G89" s="18">
        <v>2.7764292989999992</v>
      </c>
      <c r="H89" s="19">
        <v>713.34666666666669</v>
      </c>
      <c r="I89" s="6" t="s">
        <v>20</v>
      </c>
      <c r="J89" s="1" t="s">
        <v>19</v>
      </c>
    </row>
    <row r="90" spans="1:10" ht="15" customHeight="1" x14ac:dyDescent="0.2">
      <c r="A90" s="4" t="s">
        <v>95</v>
      </c>
      <c r="B90" s="17">
        <v>136</v>
      </c>
      <c r="C90" s="17">
        <v>3</v>
      </c>
      <c r="D90" s="17">
        <v>133</v>
      </c>
      <c r="E90" s="17">
        <v>4315.9999999999991</v>
      </c>
      <c r="F90" s="17">
        <v>1692.0000000000002</v>
      </c>
      <c r="G90" s="18">
        <v>1.3881307229999995</v>
      </c>
      <c r="H90" s="19">
        <v>282.0299999999998</v>
      </c>
      <c r="I90" s="6" t="s">
        <v>20</v>
      </c>
      <c r="J90" s="1" t="s">
        <v>19</v>
      </c>
    </row>
    <row r="91" spans="1:10" ht="15" customHeight="1" x14ac:dyDescent="0.2">
      <c r="A91" s="4" t="s">
        <v>96</v>
      </c>
      <c r="B91" s="17">
        <v>224</v>
      </c>
      <c r="C91" s="17">
        <v>35</v>
      </c>
      <c r="D91" s="17">
        <v>189</v>
      </c>
      <c r="E91" s="17">
        <v>13611.000000000002</v>
      </c>
      <c r="F91" s="17">
        <v>6324.0000000000018</v>
      </c>
      <c r="G91" s="18">
        <v>8.0820742630000026</v>
      </c>
      <c r="H91" s="19">
        <v>2196.6000000000013</v>
      </c>
      <c r="I91" s="6" t="s">
        <v>20</v>
      </c>
      <c r="J91" s="1" t="s">
        <v>19</v>
      </c>
    </row>
    <row r="92" spans="1:10" ht="15" customHeight="1" x14ac:dyDescent="0.2">
      <c r="A92" s="4" t="s">
        <v>97</v>
      </c>
      <c r="B92" s="17">
        <v>60</v>
      </c>
      <c r="C92" s="17">
        <v>5</v>
      </c>
      <c r="D92" s="17">
        <v>55</v>
      </c>
      <c r="E92" s="17">
        <v>1744</v>
      </c>
      <c r="F92" s="17">
        <v>921.00000000000011</v>
      </c>
      <c r="G92" s="18">
        <v>3.182573753999999</v>
      </c>
      <c r="H92" s="19">
        <v>257.34000000000003</v>
      </c>
      <c r="I92" s="6" t="s">
        <v>20</v>
      </c>
      <c r="J92" s="1" t="s">
        <v>19</v>
      </c>
    </row>
    <row r="93" spans="1:10" ht="15" customHeight="1" x14ac:dyDescent="0.2">
      <c r="A93" s="4" t="s">
        <v>98</v>
      </c>
      <c r="B93" s="17">
        <v>163</v>
      </c>
      <c r="C93" s="17">
        <v>49</v>
      </c>
      <c r="D93" s="17">
        <v>114</v>
      </c>
      <c r="E93" s="17">
        <v>2098.0000000000005</v>
      </c>
      <c r="F93" s="17">
        <v>1218.0000000000005</v>
      </c>
      <c r="G93" s="18">
        <v>1.1670803669999996</v>
      </c>
      <c r="H93" s="19">
        <v>374.81666666666655</v>
      </c>
      <c r="I93" s="6" t="s">
        <v>20</v>
      </c>
      <c r="J93" s="1" t="s">
        <v>19</v>
      </c>
    </row>
    <row r="94" spans="1:10" ht="21" customHeight="1" x14ac:dyDescent="0.2">
      <c r="A94" s="4" t="s">
        <v>99</v>
      </c>
      <c r="B94" s="14">
        <f>SUM(B95:B110)</f>
        <v>8287</v>
      </c>
      <c r="C94" s="14">
        <f t="shared" ref="C94:H94" si="12">SUM(C95:C110)</f>
        <v>870</v>
      </c>
      <c r="D94" s="14">
        <f t="shared" si="12"/>
        <v>7417</v>
      </c>
      <c r="E94" s="14">
        <f t="shared" si="12"/>
        <v>222022.00000000012</v>
      </c>
      <c r="F94" s="14">
        <f t="shared" si="12"/>
        <v>124589</v>
      </c>
      <c r="G94" s="15">
        <f t="shared" si="12"/>
        <v>159.39161275399994</v>
      </c>
      <c r="H94" s="16">
        <f t="shared" si="12"/>
        <v>40118.606666666674</v>
      </c>
      <c r="I94" s="6" t="s">
        <v>20</v>
      </c>
      <c r="J94" s="1" t="s">
        <v>19</v>
      </c>
    </row>
    <row r="95" spans="1:10" ht="15" customHeight="1" x14ac:dyDescent="0.2">
      <c r="A95" s="4" t="s">
        <v>683</v>
      </c>
      <c r="B95" s="17">
        <v>628</v>
      </c>
      <c r="C95" s="17">
        <v>313</v>
      </c>
      <c r="D95" s="17">
        <v>315</v>
      </c>
      <c r="E95" s="17">
        <v>8893.0000000000036</v>
      </c>
      <c r="F95" s="17">
        <v>5036.9999999999973</v>
      </c>
      <c r="G95" s="18">
        <v>4.7969827089999999</v>
      </c>
      <c r="H95" s="19">
        <v>879.34</v>
      </c>
      <c r="I95" s="6" t="s">
        <v>20</v>
      </c>
      <c r="J95" s="1" t="s">
        <v>19</v>
      </c>
    </row>
    <row r="96" spans="1:10" ht="15" customHeight="1" x14ac:dyDescent="0.2">
      <c r="A96" s="4" t="s">
        <v>100</v>
      </c>
      <c r="B96" s="17">
        <v>424</v>
      </c>
      <c r="C96" s="17">
        <v>21</v>
      </c>
      <c r="D96" s="17">
        <v>403</v>
      </c>
      <c r="E96" s="17">
        <v>12825.000000000011</v>
      </c>
      <c r="F96" s="17">
        <v>4666.9999999999991</v>
      </c>
      <c r="G96" s="18">
        <v>8.7457507649999915</v>
      </c>
      <c r="H96" s="19">
        <v>1843.9333333333332</v>
      </c>
      <c r="I96" s="6" t="s">
        <v>20</v>
      </c>
      <c r="J96" s="1" t="s">
        <v>19</v>
      </c>
    </row>
    <row r="97" spans="1:10" ht="15" customHeight="1" x14ac:dyDescent="0.2">
      <c r="A97" s="4" t="s">
        <v>101</v>
      </c>
      <c r="B97" s="17">
        <v>314</v>
      </c>
      <c r="C97" s="17">
        <v>41</v>
      </c>
      <c r="D97" s="17">
        <v>273</v>
      </c>
      <c r="E97" s="17">
        <v>6345.9999999999945</v>
      </c>
      <c r="F97" s="17">
        <v>2650</v>
      </c>
      <c r="G97" s="18">
        <v>7.9619430329999874</v>
      </c>
      <c r="H97" s="19">
        <v>603.62</v>
      </c>
      <c r="I97" s="6" t="s">
        <v>20</v>
      </c>
      <c r="J97" s="1" t="s">
        <v>19</v>
      </c>
    </row>
    <row r="98" spans="1:10" ht="15" customHeight="1" x14ac:dyDescent="0.2">
      <c r="A98" s="4" t="s">
        <v>102</v>
      </c>
      <c r="B98" s="17">
        <v>832</v>
      </c>
      <c r="C98" s="17">
        <v>20</v>
      </c>
      <c r="D98" s="17">
        <v>812</v>
      </c>
      <c r="E98" s="17">
        <v>16952.000000000004</v>
      </c>
      <c r="F98" s="17">
        <v>10308.999999999996</v>
      </c>
      <c r="G98" s="18">
        <v>11.817355040000004</v>
      </c>
      <c r="H98" s="19">
        <v>6067.1500000000015</v>
      </c>
      <c r="I98" s="6" t="s">
        <v>20</v>
      </c>
      <c r="J98" s="1" t="s">
        <v>19</v>
      </c>
    </row>
    <row r="99" spans="1:10" ht="15" customHeight="1" x14ac:dyDescent="0.2">
      <c r="A99" s="4" t="s">
        <v>103</v>
      </c>
      <c r="B99" s="17">
        <v>517</v>
      </c>
      <c r="C99" s="17">
        <v>20</v>
      </c>
      <c r="D99" s="17">
        <v>497</v>
      </c>
      <c r="E99" s="17">
        <v>7489.9999999999955</v>
      </c>
      <c r="F99" s="17">
        <v>4069.0000000000018</v>
      </c>
      <c r="G99" s="18">
        <v>3.9926175000000019</v>
      </c>
      <c r="H99" s="19">
        <v>599.356666666666</v>
      </c>
      <c r="I99" s="6" t="s">
        <v>20</v>
      </c>
      <c r="J99" s="1" t="s">
        <v>19</v>
      </c>
    </row>
    <row r="100" spans="1:10" ht="15" customHeight="1" x14ac:dyDescent="0.2">
      <c r="A100" s="4" t="s">
        <v>104</v>
      </c>
      <c r="B100" s="17">
        <v>696</v>
      </c>
      <c r="C100" s="17">
        <v>23</v>
      </c>
      <c r="D100" s="17">
        <v>673</v>
      </c>
      <c r="E100" s="17">
        <v>10085.999999999995</v>
      </c>
      <c r="F100" s="17">
        <v>5191.9999999999982</v>
      </c>
      <c r="G100" s="18">
        <v>14.513987795999991</v>
      </c>
      <c r="H100" s="19">
        <v>904.48666666666702</v>
      </c>
      <c r="I100" s="6" t="s">
        <v>20</v>
      </c>
      <c r="J100" s="1" t="s">
        <v>19</v>
      </c>
    </row>
    <row r="101" spans="1:10" ht="15" customHeight="1" x14ac:dyDescent="0.2">
      <c r="A101" s="4" t="s">
        <v>105</v>
      </c>
      <c r="B101" s="17">
        <v>143</v>
      </c>
      <c r="C101" s="17">
        <v>12</v>
      </c>
      <c r="D101" s="17">
        <v>131</v>
      </c>
      <c r="E101" s="17">
        <v>3545.9999999999995</v>
      </c>
      <c r="F101" s="17">
        <v>1423</v>
      </c>
      <c r="G101" s="18">
        <v>2.9243540189999999</v>
      </c>
      <c r="H101" s="19">
        <v>463.67666666666656</v>
      </c>
      <c r="I101" s="6" t="s">
        <v>20</v>
      </c>
      <c r="J101" s="1" t="s">
        <v>19</v>
      </c>
    </row>
    <row r="102" spans="1:10" ht="15" customHeight="1" x14ac:dyDescent="0.2">
      <c r="A102" s="4" t="s">
        <v>106</v>
      </c>
      <c r="B102" s="17">
        <v>589</v>
      </c>
      <c r="C102" s="17">
        <v>63</v>
      </c>
      <c r="D102" s="17">
        <v>526</v>
      </c>
      <c r="E102" s="17">
        <v>49353.000000000073</v>
      </c>
      <c r="F102" s="17">
        <v>31940.999999999996</v>
      </c>
      <c r="G102" s="18">
        <v>27.822410987999987</v>
      </c>
      <c r="H102" s="19">
        <v>11110.839999999998</v>
      </c>
      <c r="I102" s="6" t="s">
        <v>20</v>
      </c>
      <c r="J102" s="1" t="s">
        <v>19</v>
      </c>
    </row>
    <row r="103" spans="1:10" ht="15" customHeight="1" x14ac:dyDescent="0.2">
      <c r="A103" s="4" t="s">
        <v>107</v>
      </c>
      <c r="B103" s="17">
        <v>960</v>
      </c>
      <c r="C103" s="17">
        <v>70</v>
      </c>
      <c r="D103" s="17">
        <v>890</v>
      </c>
      <c r="E103" s="17">
        <v>22446.000000000018</v>
      </c>
      <c r="F103" s="17">
        <v>11196.000000000022</v>
      </c>
      <c r="G103" s="18">
        <v>15.581352802</v>
      </c>
      <c r="H103" s="19">
        <v>2206.63666666667</v>
      </c>
      <c r="I103" s="6" t="s">
        <v>20</v>
      </c>
      <c r="J103" s="1" t="s">
        <v>19</v>
      </c>
    </row>
    <row r="104" spans="1:10" ht="15" customHeight="1" x14ac:dyDescent="0.2">
      <c r="A104" s="4" t="s">
        <v>108</v>
      </c>
      <c r="B104" s="17">
        <v>355</v>
      </c>
      <c r="C104" s="17">
        <v>134</v>
      </c>
      <c r="D104" s="17">
        <v>221</v>
      </c>
      <c r="E104" s="17">
        <v>11721.999999999993</v>
      </c>
      <c r="F104" s="17">
        <v>6097.0000000000055</v>
      </c>
      <c r="G104" s="18">
        <v>22.141770093000002</v>
      </c>
      <c r="H104" s="19">
        <v>1507.9666666666672</v>
      </c>
      <c r="I104" s="6" t="s">
        <v>20</v>
      </c>
      <c r="J104" s="1" t="s">
        <v>19</v>
      </c>
    </row>
    <row r="105" spans="1:10" ht="15" customHeight="1" x14ac:dyDescent="0.2">
      <c r="A105" s="4" t="s">
        <v>109</v>
      </c>
      <c r="B105" s="17">
        <v>370</v>
      </c>
      <c r="C105" s="17">
        <v>23</v>
      </c>
      <c r="D105" s="17">
        <v>347</v>
      </c>
      <c r="E105" s="17">
        <v>11062.999999999996</v>
      </c>
      <c r="F105" s="17">
        <v>6881.0000000000009</v>
      </c>
      <c r="G105" s="18">
        <v>6.9312614459999944</v>
      </c>
      <c r="H105" s="19">
        <v>2176.6600000000008</v>
      </c>
      <c r="I105" s="6" t="s">
        <v>20</v>
      </c>
      <c r="J105" s="1" t="s">
        <v>19</v>
      </c>
    </row>
    <row r="106" spans="1:10" ht="15" customHeight="1" x14ac:dyDescent="0.2">
      <c r="A106" s="4" t="s">
        <v>110</v>
      </c>
      <c r="B106" s="17">
        <v>452</v>
      </c>
      <c r="C106" s="17">
        <v>12</v>
      </c>
      <c r="D106" s="17">
        <v>440</v>
      </c>
      <c r="E106" s="17">
        <v>10362.999999999998</v>
      </c>
      <c r="F106" s="17">
        <v>5408.0000000000055</v>
      </c>
      <c r="G106" s="18">
        <v>6.066113939000001</v>
      </c>
      <c r="H106" s="19">
        <v>1008.5666666666663</v>
      </c>
      <c r="I106" s="6" t="s">
        <v>20</v>
      </c>
      <c r="J106" s="1" t="s">
        <v>19</v>
      </c>
    </row>
    <row r="107" spans="1:10" ht="15" customHeight="1" x14ac:dyDescent="0.2">
      <c r="A107" s="4" t="s">
        <v>111</v>
      </c>
      <c r="B107" s="17">
        <v>1078</v>
      </c>
      <c r="C107" s="17">
        <v>63</v>
      </c>
      <c r="D107" s="17">
        <v>1015</v>
      </c>
      <c r="E107" s="17">
        <v>17147.000000000025</v>
      </c>
      <c r="F107" s="17">
        <v>10205.000000000005</v>
      </c>
      <c r="G107" s="18">
        <v>8.7843697919999979</v>
      </c>
      <c r="H107" s="19">
        <v>1951.3233333333342</v>
      </c>
      <c r="I107" s="6" t="s">
        <v>20</v>
      </c>
      <c r="J107" s="1" t="s">
        <v>19</v>
      </c>
    </row>
    <row r="108" spans="1:10" ht="15" customHeight="1" x14ac:dyDescent="0.2">
      <c r="A108" s="4" t="s">
        <v>112</v>
      </c>
      <c r="B108" s="17">
        <v>399</v>
      </c>
      <c r="C108" s="17">
        <v>23</v>
      </c>
      <c r="D108" s="17">
        <v>376</v>
      </c>
      <c r="E108" s="17">
        <v>6618.0000000000027</v>
      </c>
      <c r="F108" s="17">
        <v>4146</v>
      </c>
      <c r="G108" s="18">
        <v>3.1889928809999994</v>
      </c>
      <c r="H108" s="19">
        <v>948.48333333333312</v>
      </c>
      <c r="I108" s="6" t="s">
        <v>20</v>
      </c>
      <c r="J108" s="1" t="s">
        <v>19</v>
      </c>
    </row>
    <row r="109" spans="1:10" ht="15" customHeight="1" x14ac:dyDescent="0.2">
      <c r="A109" s="4" t="s">
        <v>113</v>
      </c>
      <c r="B109" s="17">
        <v>178</v>
      </c>
      <c r="C109" s="17">
        <v>5</v>
      </c>
      <c r="D109" s="17">
        <v>173</v>
      </c>
      <c r="E109" s="17">
        <v>7428</v>
      </c>
      <c r="F109" s="17">
        <v>4175.9999999999982</v>
      </c>
      <c r="G109" s="18">
        <v>3.9914343850000007</v>
      </c>
      <c r="H109" s="19">
        <v>1229.8133333333321</v>
      </c>
      <c r="I109" s="6" t="s">
        <v>20</v>
      </c>
      <c r="J109" s="1" t="s">
        <v>19</v>
      </c>
    </row>
    <row r="110" spans="1:10" ht="15" customHeight="1" x14ac:dyDescent="0.2">
      <c r="A110" s="4" t="s">
        <v>114</v>
      </c>
      <c r="B110" s="17">
        <v>352</v>
      </c>
      <c r="C110" s="17">
        <v>27</v>
      </c>
      <c r="D110" s="17">
        <v>325</v>
      </c>
      <c r="E110" s="17">
        <v>19744.000000000007</v>
      </c>
      <c r="F110" s="17">
        <v>11191.999999999996</v>
      </c>
      <c r="G110" s="18">
        <v>10.130915566000008</v>
      </c>
      <c r="H110" s="19">
        <v>6616.753333333334</v>
      </c>
      <c r="I110" s="6" t="s">
        <v>20</v>
      </c>
      <c r="J110" s="1" t="s">
        <v>19</v>
      </c>
    </row>
    <row r="111" spans="1:10" ht="21" customHeight="1" x14ac:dyDescent="0.2">
      <c r="A111" s="4" t="s">
        <v>8</v>
      </c>
      <c r="B111" s="14">
        <f>SUM(B112,B128,B136,B142,B148,B157)</f>
        <v>10132</v>
      </c>
      <c r="C111" s="14">
        <f t="shared" ref="C111:H111" si="13">SUM(C112,C128,C136,C142,C148,C157)</f>
        <v>945</v>
      </c>
      <c r="D111" s="14">
        <f t="shared" si="13"/>
        <v>9187</v>
      </c>
      <c r="E111" s="14">
        <f t="shared" si="13"/>
        <v>689110</v>
      </c>
      <c r="F111" s="14">
        <f t="shared" si="13"/>
        <v>444224</v>
      </c>
      <c r="G111" s="15">
        <f t="shared" si="13"/>
        <v>431.98657104500006</v>
      </c>
      <c r="H111" s="16">
        <f t="shared" si="13"/>
        <v>156398.77666666667</v>
      </c>
      <c r="I111" s="6" t="s">
        <v>20</v>
      </c>
      <c r="J111" s="1" t="s">
        <v>19</v>
      </c>
    </row>
    <row r="112" spans="1:10" ht="21" customHeight="1" x14ac:dyDescent="0.2">
      <c r="A112" s="4" t="s">
        <v>115</v>
      </c>
      <c r="B112" s="14">
        <f>SUM(B113:B127)</f>
        <v>6154</v>
      </c>
      <c r="C112" s="14">
        <f t="shared" ref="C112:H112" si="14">SUM(C113:C127)</f>
        <v>620</v>
      </c>
      <c r="D112" s="14">
        <f t="shared" si="14"/>
        <v>5534</v>
      </c>
      <c r="E112" s="14">
        <f t="shared" si="14"/>
        <v>261147.99999999997</v>
      </c>
      <c r="F112" s="14">
        <f t="shared" si="14"/>
        <v>162516.99999999997</v>
      </c>
      <c r="G112" s="15">
        <f t="shared" si="14"/>
        <v>178.22384672400003</v>
      </c>
      <c r="H112" s="16">
        <f t="shared" si="14"/>
        <v>46215.393333333326</v>
      </c>
      <c r="I112" s="6" t="s">
        <v>20</v>
      </c>
      <c r="J112" s="1" t="s">
        <v>19</v>
      </c>
    </row>
    <row r="113" spans="1:10" ht="15" customHeight="1" x14ac:dyDescent="0.2">
      <c r="A113" s="4" t="s">
        <v>116</v>
      </c>
      <c r="B113" s="17">
        <v>3</v>
      </c>
      <c r="C113" s="17" t="s">
        <v>16</v>
      </c>
      <c r="D113" s="17">
        <v>3</v>
      </c>
      <c r="E113" s="17">
        <v>111.99999999999999</v>
      </c>
      <c r="F113" s="17">
        <v>61.999999999999993</v>
      </c>
      <c r="G113" s="18">
        <v>5.6103764E-2</v>
      </c>
      <c r="H113" s="19">
        <v>23.463333333333335</v>
      </c>
      <c r="I113" s="6" t="s">
        <v>20</v>
      </c>
      <c r="J113" s="1" t="s">
        <v>19</v>
      </c>
    </row>
    <row r="114" spans="1:10" ht="15" customHeight="1" x14ac:dyDescent="0.2">
      <c r="A114" s="4" t="s">
        <v>117</v>
      </c>
      <c r="B114" s="17">
        <v>3</v>
      </c>
      <c r="C114" s="17" t="s">
        <v>16</v>
      </c>
      <c r="D114" s="17">
        <v>3</v>
      </c>
      <c r="E114" s="17">
        <v>130</v>
      </c>
      <c r="F114" s="17">
        <v>22</v>
      </c>
      <c r="G114" s="18">
        <v>6.5086470000000007E-2</v>
      </c>
      <c r="H114" s="19">
        <v>0.22</v>
      </c>
      <c r="I114" s="6" t="s">
        <v>20</v>
      </c>
      <c r="J114" s="1" t="s">
        <v>19</v>
      </c>
    </row>
    <row r="115" spans="1:10" ht="15" customHeight="1" x14ac:dyDescent="0.2">
      <c r="A115" s="4" t="s">
        <v>118</v>
      </c>
      <c r="B115" s="17">
        <v>1282</v>
      </c>
      <c r="C115" s="17">
        <v>58</v>
      </c>
      <c r="D115" s="17">
        <v>1224</v>
      </c>
      <c r="E115" s="17">
        <v>35976.999999999956</v>
      </c>
      <c r="F115" s="17">
        <v>25130.999999999967</v>
      </c>
      <c r="G115" s="18">
        <v>18.723458806</v>
      </c>
      <c r="H115" s="19">
        <v>6940.8166666666693</v>
      </c>
      <c r="I115" s="6" t="s">
        <v>20</v>
      </c>
      <c r="J115" s="1" t="s">
        <v>19</v>
      </c>
    </row>
    <row r="116" spans="1:10" ht="15" customHeight="1" x14ac:dyDescent="0.2">
      <c r="A116" s="4" t="s">
        <v>119</v>
      </c>
      <c r="B116" s="17">
        <v>604</v>
      </c>
      <c r="C116" s="17">
        <v>160</v>
      </c>
      <c r="D116" s="17">
        <v>444</v>
      </c>
      <c r="E116" s="17">
        <v>11502.999999999989</v>
      </c>
      <c r="F116" s="17">
        <v>8502</v>
      </c>
      <c r="G116" s="18">
        <v>6.0103967480000025</v>
      </c>
      <c r="H116" s="19">
        <v>2231.5999999999976</v>
      </c>
      <c r="I116" s="6" t="s">
        <v>20</v>
      </c>
      <c r="J116" s="1" t="s">
        <v>19</v>
      </c>
    </row>
    <row r="117" spans="1:10" ht="15" customHeight="1" x14ac:dyDescent="0.2">
      <c r="A117" s="4" t="s">
        <v>120</v>
      </c>
      <c r="B117" s="17">
        <v>394</v>
      </c>
      <c r="C117" s="17">
        <v>6</v>
      </c>
      <c r="D117" s="17">
        <v>388</v>
      </c>
      <c r="E117" s="17">
        <v>26759.000000000007</v>
      </c>
      <c r="F117" s="17">
        <v>16987.999999999993</v>
      </c>
      <c r="G117" s="18">
        <v>15.706154630000002</v>
      </c>
      <c r="H117" s="19">
        <v>5799.1566666666677</v>
      </c>
      <c r="I117" s="6" t="s">
        <v>20</v>
      </c>
      <c r="J117" s="1" t="s">
        <v>19</v>
      </c>
    </row>
    <row r="118" spans="1:10" ht="15" customHeight="1" x14ac:dyDescent="0.2">
      <c r="A118" s="4" t="s">
        <v>121</v>
      </c>
      <c r="B118" s="17">
        <v>685</v>
      </c>
      <c r="C118" s="17">
        <v>23</v>
      </c>
      <c r="D118" s="17">
        <v>662</v>
      </c>
      <c r="E118" s="17">
        <v>59559.000000000015</v>
      </c>
      <c r="F118" s="17">
        <v>46798.999999999993</v>
      </c>
      <c r="G118" s="18">
        <v>65.97101729700006</v>
      </c>
      <c r="H118" s="19">
        <v>8131.1699999999973</v>
      </c>
      <c r="I118" s="6" t="s">
        <v>20</v>
      </c>
      <c r="J118" s="1" t="s">
        <v>19</v>
      </c>
    </row>
    <row r="119" spans="1:10" ht="15" customHeight="1" x14ac:dyDescent="0.2">
      <c r="A119" s="4" t="s">
        <v>122</v>
      </c>
      <c r="B119" s="17">
        <v>325</v>
      </c>
      <c r="C119" s="17">
        <v>7</v>
      </c>
      <c r="D119" s="17">
        <v>318</v>
      </c>
      <c r="E119" s="17">
        <v>15659.999999999998</v>
      </c>
      <c r="F119" s="17">
        <v>8925.0000000000091</v>
      </c>
      <c r="G119" s="18">
        <v>8.991271618999999</v>
      </c>
      <c r="H119" s="19">
        <v>3262.5799999999986</v>
      </c>
      <c r="I119" s="6" t="s">
        <v>20</v>
      </c>
      <c r="J119" s="1" t="s">
        <v>19</v>
      </c>
    </row>
    <row r="120" spans="1:10" ht="15" customHeight="1" x14ac:dyDescent="0.2">
      <c r="A120" s="4" t="s">
        <v>123</v>
      </c>
      <c r="B120" s="17">
        <v>430</v>
      </c>
      <c r="C120" s="17">
        <v>76</v>
      </c>
      <c r="D120" s="17">
        <v>354</v>
      </c>
      <c r="E120" s="17">
        <v>15288.000000000005</v>
      </c>
      <c r="F120" s="17">
        <v>8453.9999999999945</v>
      </c>
      <c r="G120" s="18">
        <v>8.6225941020000025</v>
      </c>
      <c r="H120" s="19">
        <v>3068.6833333333338</v>
      </c>
      <c r="I120" s="6" t="s">
        <v>20</v>
      </c>
      <c r="J120" s="1" t="s">
        <v>19</v>
      </c>
    </row>
    <row r="121" spans="1:10" ht="15" customHeight="1" x14ac:dyDescent="0.2">
      <c r="A121" s="4" t="s">
        <v>124</v>
      </c>
      <c r="B121" s="17">
        <v>386</v>
      </c>
      <c r="C121" s="17">
        <v>2</v>
      </c>
      <c r="D121" s="17">
        <v>384</v>
      </c>
      <c r="E121" s="17">
        <v>9323.0000000000036</v>
      </c>
      <c r="F121" s="17">
        <v>7968.9999999999973</v>
      </c>
      <c r="G121" s="18">
        <v>4.7905493409999975</v>
      </c>
      <c r="H121" s="19">
        <v>2952.94</v>
      </c>
      <c r="I121" s="6" t="s">
        <v>20</v>
      </c>
      <c r="J121" s="1" t="s">
        <v>19</v>
      </c>
    </row>
    <row r="122" spans="1:10" ht="15" customHeight="1" x14ac:dyDescent="0.2">
      <c r="A122" s="4" t="s">
        <v>125</v>
      </c>
      <c r="B122" s="17">
        <v>113</v>
      </c>
      <c r="C122" s="17">
        <v>11</v>
      </c>
      <c r="D122" s="17">
        <v>102</v>
      </c>
      <c r="E122" s="17">
        <v>4935.0000000000009</v>
      </c>
      <c r="F122" s="17">
        <v>3208.0000000000009</v>
      </c>
      <c r="G122" s="18">
        <v>3.4017802650000002</v>
      </c>
      <c r="H122" s="19">
        <v>908.50999999999988</v>
      </c>
      <c r="I122" s="6" t="s">
        <v>20</v>
      </c>
      <c r="J122" s="1" t="s">
        <v>19</v>
      </c>
    </row>
    <row r="123" spans="1:10" ht="15" customHeight="1" x14ac:dyDescent="0.2">
      <c r="A123" s="4" t="s">
        <v>126</v>
      </c>
      <c r="B123" s="17">
        <v>300</v>
      </c>
      <c r="C123" s="17">
        <v>14</v>
      </c>
      <c r="D123" s="17">
        <v>286</v>
      </c>
      <c r="E123" s="17">
        <v>2728.0000000000018</v>
      </c>
      <c r="F123" s="17">
        <v>2021.9999999999995</v>
      </c>
      <c r="G123" s="18">
        <v>1.4116378449999991</v>
      </c>
      <c r="H123" s="19">
        <v>470.55666666666673</v>
      </c>
      <c r="I123" s="6" t="s">
        <v>20</v>
      </c>
      <c r="J123" s="1" t="s">
        <v>19</v>
      </c>
    </row>
    <row r="124" spans="1:10" ht="15" customHeight="1" x14ac:dyDescent="0.2">
      <c r="A124" s="4" t="s">
        <v>127</v>
      </c>
      <c r="B124" s="17">
        <v>445</v>
      </c>
      <c r="C124" s="17">
        <v>24</v>
      </c>
      <c r="D124" s="17">
        <v>421</v>
      </c>
      <c r="E124" s="17">
        <v>41350.000000000022</v>
      </c>
      <c r="F124" s="17">
        <v>14238.000000000004</v>
      </c>
      <c r="G124" s="18">
        <v>21.269226858000003</v>
      </c>
      <c r="H124" s="19">
        <v>6465.4533333333338</v>
      </c>
      <c r="I124" s="6" t="s">
        <v>20</v>
      </c>
      <c r="J124" s="1" t="s">
        <v>19</v>
      </c>
    </row>
    <row r="125" spans="1:10" ht="15" customHeight="1" x14ac:dyDescent="0.2">
      <c r="A125" s="4" t="s">
        <v>128</v>
      </c>
      <c r="B125" s="17">
        <v>515</v>
      </c>
      <c r="C125" s="17">
        <v>149</v>
      </c>
      <c r="D125" s="17">
        <v>366</v>
      </c>
      <c r="E125" s="17">
        <v>28632.000000000011</v>
      </c>
      <c r="F125" s="17">
        <v>15101.000000000013</v>
      </c>
      <c r="G125" s="18">
        <v>18.702880266999983</v>
      </c>
      <c r="H125" s="19">
        <v>4663.4666666666644</v>
      </c>
      <c r="I125" s="6" t="s">
        <v>20</v>
      </c>
      <c r="J125" s="1" t="s">
        <v>19</v>
      </c>
    </row>
    <row r="126" spans="1:10" ht="15" customHeight="1" x14ac:dyDescent="0.2">
      <c r="A126" s="4" t="s">
        <v>129</v>
      </c>
      <c r="B126" s="17">
        <v>10</v>
      </c>
      <c r="C126" s="17" t="s">
        <v>16</v>
      </c>
      <c r="D126" s="17">
        <v>10</v>
      </c>
      <c r="E126" s="17">
        <v>532</v>
      </c>
      <c r="F126" s="17">
        <v>376</v>
      </c>
      <c r="G126" s="18">
        <v>0.27136317400000004</v>
      </c>
      <c r="H126" s="19">
        <v>131.12666666666669</v>
      </c>
      <c r="I126" s="6" t="s">
        <v>20</v>
      </c>
      <c r="J126" s="1" t="s">
        <v>19</v>
      </c>
    </row>
    <row r="127" spans="1:10" ht="15" customHeight="1" x14ac:dyDescent="0.2">
      <c r="A127" s="4" t="s">
        <v>130</v>
      </c>
      <c r="B127" s="17">
        <v>659</v>
      </c>
      <c r="C127" s="17">
        <v>90</v>
      </c>
      <c r="D127" s="17">
        <v>569</v>
      </c>
      <c r="E127" s="17">
        <v>8660.0000000000036</v>
      </c>
      <c r="F127" s="17">
        <v>4720.0000000000027</v>
      </c>
      <c r="G127" s="18">
        <v>4.2303255379999998</v>
      </c>
      <c r="H127" s="19">
        <v>1165.6500000000001</v>
      </c>
      <c r="I127" s="6" t="s">
        <v>20</v>
      </c>
      <c r="J127" s="1" t="s">
        <v>19</v>
      </c>
    </row>
    <row r="128" spans="1:10" ht="21" customHeight="1" x14ac:dyDescent="0.2">
      <c r="A128" s="4" t="s">
        <v>131</v>
      </c>
      <c r="B128" s="14">
        <f>SUM(B129:B135)</f>
        <v>1521</v>
      </c>
      <c r="C128" s="14">
        <f t="shared" ref="C128:H128" si="15">SUM(C129:C135)</f>
        <v>70</v>
      </c>
      <c r="D128" s="14">
        <f t="shared" si="15"/>
        <v>1451</v>
      </c>
      <c r="E128" s="14">
        <f t="shared" si="15"/>
        <v>138925</v>
      </c>
      <c r="F128" s="14">
        <f t="shared" si="15"/>
        <v>94350.000000000029</v>
      </c>
      <c r="G128" s="15">
        <f>SUM(G129:G135)</f>
        <v>73.69743642200001</v>
      </c>
      <c r="H128" s="16">
        <f t="shared" si="15"/>
        <v>39634.436666666683</v>
      </c>
      <c r="I128" s="6" t="s">
        <v>20</v>
      </c>
      <c r="J128" s="1" t="s">
        <v>19</v>
      </c>
    </row>
    <row r="129" spans="1:10" ht="15" customHeight="1" x14ac:dyDescent="0.2">
      <c r="A129" s="4" t="s">
        <v>684</v>
      </c>
      <c r="B129" s="17">
        <v>65</v>
      </c>
      <c r="C129" s="17">
        <v>1</v>
      </c>
      <c r="D129" s="17">
        <v>64</v>
      </c>
      <c r="E129" s="17">
        <v>2292</v>
      </c>
      <c r="F129" s="17">
        <v>1221.0000000000002</v>
      </c>
      <c r="G129" s="18">
        <v>1.1837639880000004</v>
      </c>
      <c r="H129" s="19">
        <v>324.40000000000009</v>
      </c>
      <c r="I129" s="6" t="s">
        <v>20</v>
      </c>
      <c r="J129" s="1" t="s">
        <v>19</v>
      </c>
    </row>
    <row r="130" spans="1:10" ht="15" customHeight="1" x14ac:dyDescent="0.2">
      <c r="A130" s="4" t="s">
        <v>132</v>
      </c>
      <c r="B130" s="17">
        <v>185</v>
      </c>
      <c r="C130" s="17">
        <v>3</v>
      </c>
      <c r="D130" s="17">
        <v>182</v>
      </c>
      <c r="E130" s="17">
        <v>23931.999999999993</v>
      </c>
      <c r="F130" s="17">
        <v>18166.999999999993</v>
      </c>
      <c r="G130" s="18">
        <v>13.949043743999995</v>
      </c>
      <c r="H130" s="19">
        <v>5898.1299999999983</v>
      </c>
      <c r="I130" s="6" t="s">
        <v>20</v>
      </c>
      <c r="J130" s="1" t="s">
        <v>19</v>
      </c>
    </row>
    <row r="131" spans="1:10" ht="15" customHeight="1" x14ac:dyDescent="0.2">
      <c r="A131" s="4" t="s">
        <v>133</v>
      </c>
      <c r="B131" s="17">
        <v>253</v>
      </c>
      <c r="C131" s="17">
        <v>12</v>
      </c>
      <c r="D131" s="17">
        <v>241</v>
      </c>
      <c r="E131" s="17">
        <v>27330.000000000004</v>
      </c>
      <c r="F131" s="17">
        <v>18574.000000000025</v>
      </c>
      <c r="G131" s="18">
        <v>13.537019329000001</v>
      </c>
      <c r="H131" s="19">
        <v>7985.6333333333441</v>
      </c>
      <c r="I131" s="6" t="s">
        <v>20</v>
      </c>
      <c r="J131" s="1" t="s">
        <v>19</v>
      </c>
    </row>
    <row r="132" spans="1:10" ht="15" customHeight="1" x14ac:dyDescent="0.2">
      <c r="A132" s="4" t="s">
        <v>134</v>
      </c>
      <c r="B132" s="17">
        <v>439</v>
      </c>
      <c r="C132" s="17">
        <v>6</v>
      </c>
      <c r="D132" s="17">
        <v>433</v>
      </c>
      <c r="E132" s="17">
        <v>39190.999999999985</v>
      </c>
      <c r="F132" s="17">
        <v>27160.000000000011</v>
      </c>
      <c r="G132" s="18">
        <v>21.092950152999993</v>
      </c>
      <c r="H132" s="19">
        <v>13822.193333333336</v>
      </c>
      <c r="I132" s="6" t="s">
        <v>20</v>
      </c>
      <c r="J132" s="1" t="s">
        <v>19</v>
      </c>
    </row>
    <row r="133" spans="1:10" ht="15" customHeight="1" x14ac:dyDescent="0.2">
      <c r="A133" s="4" t="s">
        <v>135</v>
      </c>
      <c r="B133" s="17">
        <v>237</v>
      </c>
      <c r="C133" s="17">
        <v>11</v>
      </c>
      <c r="D133" s="17">
        <v>226</v>
      </c>
      <c r="E133" s="17">
        <v>13955.999999999996</v>
      </c>
      <c r="F133" s="17">
        <v>9656</v>
      </c>
      <c r="G133" s="18">
        <v>7.1799694819999988</v>
      </c>
      <c r="H133" s="19">
        <v>3451.16</v>
      </c>
      <c r="I133" s="6" t="s">
        <v>20</v>
      </c>
      <c r="J133" s="1" t="s">
        <v>19</v>
      </c>
    </row>
    <row r="134" spans="1:10" ht="15" customHeight="1" x14ac:dyDescent="0.2">
      <c r="A134" s="4" t="s">
        <v>136</v>
      </c>
      <c r="B134" s="17">
        <v>101</v>
      </c>
      <c r="C134" s="17">
        <v>3</v>
      </c>
      <c r="D134" s="17">
        <v>98</v>
      </c>
      <c r="E134" s="17">
        <v>14410.000000000004</v>
      </c>
      <c r="F134" s="17">
        <v>8345.9999999999982</v>
      </c>
      <c r="G134" s="18">
        <v>7.4288301120000009</v>
      </c>
      <c r="H134" s="19">
        <v>2968.6566666666663</v>
      </c>
      <c r="I134" s="6" t="s">
        <v>20</v>
      </c>
      <c r="J134" s="1" t="s">
        <v>19</v>
      </c>
    </row>
    <row r="135" spans="1:10" ht="15" customHeight="1" x14ac:dyDescent="0.2">
      <c r="A135" s="4" t="s">
        <v>137</v>
      </c>
      <c r="B135" s="17">
        <v>241</v>
      </c>
      <c r="C135" s="17">
        <v>34</v>
      </c>
      <c r="D135" s="17">
        <v>207</v>
      </c>
      <c r="E135" s="17">
        <v>17814.000000000011</v>
      </c>
      <c r="F135" s="17">
        <v>11225.999999999998</v>
      </c>
      <c r="G135" s="18">
        <v>9.3258596140000023</v>
      </c>
      <c r="H135" s="19">
        <v>5184.2633333333342</v>
      </c>
      <c r="I135" s="6" t="s">
        <v>20</v>
      </c>
      <c r="J135" s="1" t="s">
        <v>19</v>
      </c>
    </row>
    <row r="136" spans="1:10" ht="21" customHeight="1" x14ac:dyDescent="0.2">
      <c r="A136" s="4" t="s">
        <v>138</v>
      </c>
      <c r="B136" s="14">
        <f>SUM(B137:B141)</f>
        <v>1624</v>
      </c>
      <c r="C136" s="14">
        <f t="shared" ref="C136:H136" si="16">SUM(C137:C141)</f>
        <v>114</v>
      </c>
      <c r="D136" s="14">
        <f t="shared" si="16"/>
        <v>1510</v>
      </c>
      <c r="E136" s="14">
        <f t="shared" si="16"/>
        <v>116735</v>
      </c>
      <c r="F136" s="14">
        <f t="shared" si="16"/>
        <v>68508.999999999971</v>
      </c>
      <c r="G136" s="15">
        <f t="shared" si="16"/>
        <v>66.967436422000006</v>
      </c>
      <c r="H136" s="16">
        <f t="shared" si="16"/>
        <v>23743.563333333343</v>
      </c>
      <c r="I136" s="6" t="s">
        <v>20</v>
      </c>
      <c r="J136" s="1" t="s">
        <v>19</v>
      </c>
    </row>
    <row r="137" spans="1:10" ht="15" customHeight="1" x14ac:dyDescent="0.2">
      <c r="A137" s="4" t="s">
        <v>685</v>
      </c>
      <c r="B137" s="17">
        <v>347</v>
      </c>
      <c r="C137" s="17">
        <v>37</v>
      </c>
      <c r="D137" s="17">
        <v>310</v>
      </c>
      <c r="E137" s="17">
        <v>28684.000000000029</v>
      </c>
      <c r="F137" s="17">
        <v>17893.000000000004</v>
      </c>
      <c r="G137" s="18">
        <v>16.325310274999996</v>
      </c>
      <c r="H137" s="19">
        <v>4735.1466666666656</v>
      </c>
      <c r="I137" s="6" t="s">
        <v>20</v>
      </c>
      <c r="J137" s="1" t="s">
        <v>19</v>
      </c>
    </row>
    <row r="138" spans="1:10" ht="15" customHeight="1" x14ac:dyDescent="0.2">
      <c r="A138" s="4" t="s">
        <v>672</v>
      </c>
      <c r="B138" s="17">
        <v>385</v>
      </c>
      <c r="C138" s="17">
        <v>46</v>
      </c>
      <c r="D138" s="17">
        <v>339</v>
      </c>
      <c r="E138" s="17">
        <v>23626</v>
      </c>
      <c r="F138" s="17">
        <v>16880.999999999993</v>
      </c>
      <c r="G138" s="18">
        <v>13.702838251000008</v>
      </c>
      <c r="H138" s="19">
        <v>5954.1800000000067</v>
      </c>
      <c r="I138" s="6" t="s">
        <v>20</v>
      </c>
      <c r="J138" s="1" t="s">
        <v>19</v>
      </c>
    </row>
    <row r="139" spans="1:10" ht="15" customHeight="1" x14ac:dyDescent="0.2">
      <c r="A139" s="4" t="s">
        <v>139</v>
      </c>
      <c r="B139" s="17">
        <v>606</v>
      </c>
      <c r="C139" s="17">
        <v>12</v>
      </c>
      <c r="D139" s="17">
        <v>594</v>
      </c>
      <c r="E139" s="17">
        <v>44144.999999999978</v>
      </c>
      <c r="F139" s="17">
        <v>23853.999999999975</v>
      </c>
      <c r="G139" s="18">
        <v>25.696459818000008</v>
      </c>
      <c r="H139" s="19">
        <v>7901.4333333333379</v>
      </c>
      <c r="I139" s="6" t="s">
        <v>20</v>
      </c>
      <c r="J139" s="1" t="s">
        <v>19</v>
      </c>
    </row>
    <row r="140" spans="1:10" ht="15" customHeight="1" x14ac:dyDescent="0.2">
      <c r="A140" s="4" t="s">
        <v>140</v>
      </c>
      <c r="B140" s="17">
        <v>136</v>
      </c>
      <c r="C140" s="17">
        <v>8</v>
      </c>
      <c r="D140" s="17">
        <v>128</v>
      </c>
      <c r="E140" s="17">
        <v>9547.9999999999964</v>
      </c>
      <c r="F140" s="17">
        <v>4315.9999999999991</v>
      </c>
      <c r="G140" s="18">
        <v>4.9022583929999994</v>
      </c>
      <c r="H140" s="19">
        <v>1710.9466666666672</v>
      </c>
      <c r="I140" s="6" t="s">
        <v>20</v>
      </c>
      <c r="J140" s="1" t="s">
        <v>19</v>
      </c>
    </row>
    <row r="141" spans="1:10" ht="15" customHeight="1" x14ac:dyDescent="0.2">
      <c r="A141" s="4" t="s">
        <v>106</v>
      </c>
      <c r="B141" s="17">
        <v>150</v>
      </c>
      <c r="C141" s="17">
        <v>11</v>
      </c>
      <c r="D141" s="17">
        <v>139</v>
      </c>
      <c r="E141" s="17">
        <v>10732.000000000002</v>
      </c>
      <c r="F141" s="17">
        <v>5565.0000000000009</v>
      </c>
      <c r="G141" s="18">
        <v>6.3405696850000002</v>
      </c>
      <c r="H141" s="19">
        <v>3441.8566666666675</v>
      </c>
      <c r="I141" s="6" t="s">
        <v>20</v>
      </c>
      <c r="J141" s="1" t="s">
        <v>19</v>
      </c>
    </row>
    <row r="142" spans="1:10" ht="21" customHeight="1" x14ac:dyDescent="0.2">
      <c r="A142" s="4" t="s">
        <v>141</v>
      </c>
      <c r="B142" s="14">
        <f>SUM(B143:B147)</f>
        <v>269</v>
      </c>
      <c r="C142" s="14">
        <f t="shared" ref="C142:H142" si="17">SUM(C143:C147)</f>
        <v>34</v>
      </c>
      <c r="D142" s="14">
        <f t="shared" si="17"/>
        <v>235</v>
      </c>
      <c r="E142" s="14">
        <f t="shared" si="17"/>
        <v>54883.000000000007</v>
      </c>
      <c r="F142" s="14">
        <f t="shared" si="17"/>
        <v>32430</v>
      </c>
      <c r="G142" s="15">
        <f t="shared" si="17"/>
        <v>32.787863682999998</v>
      </c>
      <c r="H142" s="16">
        <f t="shared" si="17"/>
        <v>13091.38</v>
      </c>
      <c r="I142" s="6" t="s">
        <v>20</v>
      </c>
      <c r="J142" s="1" t="s">
        <v>19</v>
      </c>
    </row>
    <row r="143" spans="1:10" ht="15" customHeight="1" x14ac:dyDescent="0.2">
      <c r="A143" s="4" t="s">
        <v>686</v>
      </c>
      <c r="B143" s="17">
        <v>109</v>
      </c>
      <c r="C143" s="17">
        <v>21</v>
      </c>
      <c r="D143" s="17">
        <v>88</v>
      </c>
      <c r="E143" s="17">
        <v>23351.000000000011</v>
      </c>
      <c r="F143" s="17">
        <v>14513</v>
      </c>
      <c r="G143" s="18">
        <v>15.044771108999992</v>
      </c>
      <c r="H143" s="19">
        <v>8334.7499999999982</v>
      </c>
      <c r="I143" s="6" t="s">
        <v>20</v>
      </c>
      <c r="J143" s="1" t="s">
        <v>19</v>
      </c>
    </row>
    <row r="144" spans="1:10" ht="15" customHeight="1" x14ac:dyDescent="0.2">
      <c r="A144" s="4" t="s">
        <v>142</v>
      </c>
      <c r="B144" s="17">
        <v>38</v>
      </c>
      <c r="C144" s="17">
        <v>1</v>
      </c>
      <c r="D144" s="17">
        <v>37</v>
      </c>
      <c r="E144" s="17">
        <v>8666.9999999999982</v>
      </c>
      <c r="F144" s="17">
        <v>4013.9999999999995</v>
      </c>
      <c r="G144" s="18">
        <v>4.4237334690000001</v>
      </c>
      <c r="H144" s="19">
        <v>1300.1100000000001</v>
      </c>
      <c r="I144" s="6" t="s">
        <v>20</v>
      </c>
      <c r="J144" s="1" t="s">
        <v>19</v>
      </c>
    </row>
    <row r="145" spans="1:10" ht="15" customHeight="1" x14ac:dyDescent="0.2">
      <c r="A145" s="4" t="s">
        <v>143</v>
      </c>
      <c r="B145" s="17">
        <v>56</v>
      </c>
      <c r="C145" s="17">
        <v>5</v>
      </c>
      <c r="D145" s="17">
        <v>51</v>
      </c>
      <c r="E145" s="17">
        <v>14445</v>
      </c>
      <c r="F145" s="17">
        <v>8963</v>
      </c>
      <c r="G145" s="18">
        <v>8.0806917600000041</v>
      </c>
      <c r="H145" s="19">
        <v>1792.863333333333</v>
      </c>
      <c r="I145" s="6" t="s">
        <v>20</v>
      </c>
      <c r="J145" s="1" t="s">
        <v>19</v>
      </c>
    </row>
    <row r="146" spans="1:10" ht="15" customHeight="1" x14ac:dyDescent="0.2">
      <c r="A146" s="4" t="s">
        <v>144</v>
      </c>
      <c r="B146" s="17">
        <v>38</v>
      </c>
      <c r="C146" s="17">
        <v>4</v>
      </c>
      <c r="D146" s="17">
        <v>34</v>
      </c>
      <c r="E146" s="17">
        <v>6801.0000000000009</v>
      </c>
      <c r="F146" s="17">
        <v>4328.9999999999991</v>
      </c>
      <c r="G146" s="18">
        <v>4.4435707020000015</v>
      </c>
      <c r="H146" s="19">
        <v>1285.6166666666668</v>
      </c>
      <c r="I146" s="6" t="s">
        <v>20</v>
      </c>
      <c r="J146" s="1" t="s">
        <v>19</v>
      </c>
    </row>
    <row r="147" spans="1:10" ht="15" customHeight="1" x14ac:dyDescent="0.2">
      <c r="A147" s="4" t="s">
        <v>145</v>
      </c>
      <c r="B147" s="17">
        <v>28</v>
      </c>
      <c r="C147" s="17">
        <v>3</v>
      </c>
      <c r="D147" s="17">
        <v>25</v>
      </c>
      <c r="E147" s="17">
        <v>1618.9999999999998</v>
      </c>
      <c r="F147" s="17">
        <v>611</v>
      </c>
      <c r="G147" s="18">
        <v>0.79509664300000016</v>
      </c>
      <c r="H147" s="19">
        <v>378.04</v>
      </c>
      <c r="I147" s="6" t="s">
        <v>20</v>
      </c>
      <c r="J147" s="1" t="s">
        <v>19</v>
      </c>
    </row>
    <row r="148" spans="1:10" ht="21" customHeight="1" x14ac:dyDescent="0.2">
      <c r="A148" s="4" t="s">
        <v>146</v>
      </c>
      <c r="B148" s="14">
        <f>SUM(B149:B156)</f>
        <v>193</v>
      </c>
      <c r="C148" s="14">
        <f t="shared" ref="C148:H148" si="18">SUM(C149:C156)</f>
        <v>88</v>
      </c>
      <c r="D148" s="14">
        <f t="shared" si="18"/>
        <v>105</v>
      </c>
      <c r="E148" s="14">
        <f t="shared" si="18"/>
        <v>91145</v>
      </c>
      <c r="F148" s="14">
        <f t="shared" si="18"/>
        <v>70670.999999999985</v>
      </c>
      <c r="G148" s="15">
        <f t="shared" si="18"/>
        <v>65.340933876000008</v>
      </c>
      <c r="H148" s="16">
        <f t="shared" si="18"/>
        <v>29517.246666666666</v>
      </c>
      <c r="I148" s="6" t="s">
        <v>20</v>
      </c>
      <c r="J148" s="1" t="s">
        <v>19</v>
      </c>
    </row>
    <row r="149" spans="1:10" ht="15" customHeight="1" x14ac:dyDescent="0.2">
      <c r="A149" s="4" t="s">
        <v>687</v>
      </c>
      <c r="B149" s="17">
        <v>14</v>
      </c>
      <c r="C149" s="17">
        <v>5</v>
      </c>
      <c r="D149" s="17">
        <v>9</v>
      </c>
      <c r="E149" s="17">
        <v>3601.0000000000009</v>
      </c>
      <c r="F149" s="17">
        <v>2591</v>
      </c>
      <c r="G149" s="18">
        <v>3.0000000000000004</v>
      </c>
      <c r="H149" s="19">
        <v>1030.3999999999999</v>
      </c>
      <c r="I149" s="6" t="s">
        <v>20</v>
      </c>
      <c r="J149" s="1" t="s">
        <v>19</v>
      </c>
    </row>
    <row r="150" spans="1:10" ht="15" customHeight="1" x14ac:dyDescent="0.2">
      <c r="A150" s="4" t="s">
        <v>147</v>
      </c>
      <c r="B150" s="17">
        <v>38</v>
      </c>
      <c r="C150" s="17">
        <v>14</v>
      </c>
      <c r="D150" s="17">
        <v>24</v>
      </c>
      <c r="E150" s="17">
        <v>21938.000000000004</v>
      </c>
      <c r="F150" s="17">
        <v>18991.999999999996</v>
      </c>
      <c r="G150" s="18">
        <v>10.672716174999998</v>
      </c>
      <c r="H150" s="19">
        <v>4953.2099999999991</v>
      </c>
      <c r="I150" s="6" t="s">
        <v>20</v>
      </c>
      <c r="J150" s="1" t="s">
        <v>19</v>
      </c>
    </row>
    <row r="151" spans="1:10" ht="15" customHeight="1" x14ac:dyDescent="0.2">
      <c r="A151" s="4" t="s">
        <v>47</v>
      </c>
      <c r="B151" s="17">
        <v>8</v>
      </c>
      <c r="C151" s="17">
        <v>7</v>
      </c>
      <c r="D151" s="17">
        <v>1</v>
      </c>
      <c r="E151" s="17">
        <v>5640</v>
      </c>
      <c r="F151" s="17">
        <v>4030</v>
      </c>
      <c r="G151" s="18">
        <v>5.28</v>
      </c>
      <c r="H151" s="19">
        <v>2086.666666666667</v>
      </c>
      <c r="I151" s="6" t="s">
        <v>20</v>
      </c>
      <c r="J151" s="1" t="s">
        <v>19</v>
      </c>
    </row>
    <row r="152" spans="1:10" ht="15" customHeight="1" x14ac:dyDescent="0.2">
      <c r="A152" s="4" t="s">
        <v>148</v>
      </c>
      <c r="B152" s="17">
        <v>23</v>
      </c>
      <c r="C152" s="17">
        <v>16</v>
      </c>
      <c r="D152" s="17">
        <v>7</v>
      </c>
      <c r="E152" s="17">
        <v>13502.999999999996</v>
      </c>
      <c r="F152" s="17">
        <v>5488.0000000000009</v>
      </c>
      <c r="G152" s="18">
        <v>11.461525941000001</v>
      </c>
      <c r="H152" s="19">
        <v>3795.8533333333339</v>
      </c>
      <c r="I152" s="6" t="s">
        <v>20</v>
      </c>
      <c r="J152" s="1" t="s">
        <v>19</v>
      </c>
    </row>
    <row r="153" spans="1:10" ht="15" customHeight="1" x14ac:dyDescent="0.2">
      <c r="A153" s="4" t="s">
        <v>149</v>
      </c>
      <c r="B153" s="17">
        <v>36</v>
      </c>
      <c r="C153" s="17">
        <v>8</v>
      </c>
      <c r="D153" s="17">
        <v>28</v>
      </c>
      <c r="E153" s="17">
        <v>16150.999999999996</v>
      </c>
      <c r="F153" s="17">
        <v>15099.999999999998</v>
      </c>
      <c r="G153" s="18">
        <v>10.130854526999999</v>
      </c>
      <c r="H153" s="19">
        <v>7790.5999999999995</v>
      </c>
      <c r="I153" s="6" t="s">
        <v>20</v>
      </c>
      <c r="J153" s="1" t="s">
        <v>19</v>
      </c>
    </row>
    <row r="154" spans="1:10" ht="15" customHeight="1" x14ac:dyDescent="0.2">
      <c r="A154" s="4" t="s">
        <v>150</v>
      </c>
      <c r="B154" s="17">
        <v>16</v>
      </c>
      <c r="C154" s="17">
        <v>2</v>
      </c>
      <c r="D154" s="17">
        <v>14</v>
      </c>
      <c r="E154" s="17">
        <v>4029</v>
      </c>
      <c r="F154" s="17">
        <v>3815.0000000000005</v>
      </c>
      <c r="G154" s="18">
        <v>2.0520345880000002</v>
      </c>
      <c r="H154" s="19">
        <v>1412.0666666666668</v>
      </c>
      <c r="I154" s="6" t="s">
        <v>20</v>
      </c>
      <c r="J154" s="1" t="s">
        <v>19</v>
      </c>
    </row>
    <row r="155" spans="1:10" ht="15" customHeight="1" x14ac:dyDescent="0.2">
      <c r="A155" s="4" t="s">
        <v>151</v>
      </c>
      <c r="B155" s="17">
        <v>23</v>
      </c>
      <c r="C155" s="17">
        <v>7</v>
      </c>
      <c r="D155" s="17">
        <v>16</v>
      </c>
      <c r="E155" s="17">
        <v>13624.999999999998</v>
      </c>
      <c r="F155" s="17">
        <v>9535</v>
      </c>
      <c r="G155" s="18">
        <v>8.4778026450000006</v>
      </c>
      <c r="H155" s="19">
        <v>4284.8500000000004</v>
      </c>
      <c r="I155" s="6" t="s">
        <v>20</v>
      </c>
      <c r="J155" s="1" t="s">
        <v>19</v>
      </c>
    </row>
    <row r="156" spans="1:10" ht="15" customHeight="1" x14ac:dyDescent="0.2">
      <c r="A156" s="4" t="s">
        <v>152</v>
      </c>
      <c r="B156" s="17">
        <v>35</v>
      </c>
      <c r="C156" s="17">
        <v>29</v>
      </c>
      <c r="D156" s="17">
        <v>6</v>
      </c>
      <c r="E156" s="17">
        <v>12658.000000000002</v>
      </c>
      <c r="F156" s="17">
        <v>11119.999999999998</v>
      </c>
      <c r="G156" s="18">
        <v>14.266</v>
      </c>
      <c r="H156" s="19">
        <v>4163.5999999999995</v>
      </c>
      <c r="I156" s="6" t="s">
        <v>20</v>
      </c>
      <c r="J156" s="1" t="s">
        <v>19</v>
      </c>
    </row>
    <row r="157" spans="1:10" ht="21" customHeight="1" x14ac:dyDescent="0.2">
      <c r="A157" s="4" t="s">
        <v>153</v>
      </c>
      <c r="B157" s="14">
        <f>SUM(B158:B160)</f>
        <v>371</v>
      </c>
      <c r="C157" s="14">
        <f t="shared" ref="C157:H157" si="19">SUM(C158:C160)</f>
        <v>19</v>
      </c>
      <c r="D157" s="14">
        <f t="shared" si="19"/>
        <v>352</v>
      </c>
      <c r="E157" s="14">
        <f t="shared" si="19"/>
        <v>26273.999999999993</v>
      </c>
      <c r="F157" s="14">
        <f t="shared" si="19"/>
        <v>15747</v>
      </c>
      <c r="G157" s="15">
        <f t="shared" si="19"/>
        <v>14.969053917999997</v>
      </c>
      <c r="H157" s="16">
        <f t="shared" si="19"/>
        <v>4196.7566666666671</v>
      </c>
      <c r="I157" s="6" t="s">
        <v>20</v>
      </c>
      <c r="J157" s="1" t="s">
        <v>19</v>
      </c>
    </row>
    <row r="158" spans="1:10" ht="15" customHeight="1" x14ac:dyDescent="0.2">
      <c r="A158" s="4" t="s">
        <v>154</v>
      </c>
      <c r="B158" s="17">
        <v>200</v>
      </c>
      <c r="C158" s="17">
        <v>3</v>
      </c>
      <c r="D158" s="17">
        <v>197</v>
      </c>
      <c r="E158" s="17">
        <v>14313.999999999993</v>
      </c>
      <c r="F158" s="17">
        <v>7902.9999999999973</v>
      </c>
      <c r="G158" s="18">
        <v>8.0135300109999985</v>
      </c>
      <c r="H158" s="19">
        <v>2263.213333333334</v>
      </c>
      <c r="I158" s="6" t="s">
        <v>20</v>
      </c>
      <c r="J158" s="1" t="s">
        <v>19</v>
      </c>
    </row>
    <row r="159" spans="1:10" ht="15" customHeight="1" x14ac:dyDescent="0.2">
      <c r="A159" s="4" t="s">
        <v>155</v>
      </c>
      <c r="B159" s="17">
        <v>21</v>
      </c>
      <c r="C159" s="17">
        <v>2</v>
      </c>
      <c r="D159" s="17">
        <v>19</v>
      </c>
      <c r="E159" s="17">
        <v>2117</v>
      </c>
      <c r="F159" s="17">
        <v>968.00000000000011</v>
      </c>
      <c r="G159" s="18">
        <v>1.0906917600000001</v>
      </c>
      <c r="H159" s="19">
        <v>118.58999999999999</v>
      </c>
      <c r="I159" s="6" t="s">
        <v>20</v>
      </c>
      <c r="J159" s="1" t="s">
        <v>19</v>
      </c>
    </row>
    <row r="160" spans="1:10" ht="15" customHeight="1" x14ac:dyDescent="0.2">
      <c r="A160" s="4" t="s">
        <v>156</v>
      </c>
      <c r="B160" s="17">
        <v>150</v>
      </c>
      <c r="C160" s="17">
        <v>14</v>
      </c>
      <c r="D160" s="17">
        <v>136</v>
      </c>
      <c r="E160" s="17">
        <v>9843</v>
      </c>
      <c r="F160" s="17">
        <v>6876.0000000000009</v>
      </c>
      <c r="G160" s="18">
        <v>5.8648321469999987</v>
      </c>
      <c r="H160" s="19">
        <v>1814.9533333333331</v>
      </c>
      <c r="I160" s="6" t="s">
        <v>20</v>
      </c>
      <c r="J160" s="1" t="s">
        <v>19</v>
      </c>
    </row>
    <row r="161" spans="1:10" ht="21" customHeight="1" x14ac:dyDescent="0.2">
      <c r="A161" s="4" t="s">
        <v>5</v>
      </c>
      <c r="B161" s="14">
        <f>SUM(B162,B172,B180,B189,B196,B210,B223,B232,B238,B244,B253,B259,B265,B275)</f>
        <v>26083</v>
      </c>
      <c r="C161" s="14">
        <f t="shared" ref="C161:G161" si="20">SUM(C162,C172,C180,C189,C196,C210,C223,C232,C238,C244,C253,C259,C265,C275)</f>
        <v>3104</v>
      </c>
      <c r="D161" s="14">
        <f t="shared" si="20"/>
        <v>22979</v>
      </c>
      <c r="E161" s="14">
        <f t="shared" si="20"/>
        <v>7352191.9999999963</v>
      </c>
      <c r="F161" s="14">
        <f t="shared" si="20"/>
        <v>5310447.0000000028</v>
      </c>
      <c r="G161" s="15">
        <f t="shared" si="20"/>
        <v>4686.1521811940011</v>
      </c>
      <c r="H161" s="16">
        <f>SUM(H162,H172,H180,H189,H196,H210,H223,H232,H238,H244,H253,H259,H265,H275)</f>
        <v>2043219.5400000005</v>
      </c>
      <c r="I161" s="6" t="s">
        <v>20</v>
      </c>
      <c r="J161" s="1" t="s">
        <v>19</v>
      </c>
    </row>
    <row r="162" spans="1:10" ht="21" customHeight="1" x14ac:dyDescent="0.2">
      <c r="A162" s="4" t="s">
        <v>157</v>
      </c>
      <c r="B162" s="14">
        <f>SUM(B163:B171)</f>
        <v>1785</v>
      </c>
      <c r="C162" s="14">
        <f t="shared" ref="C162:H162" si="21">SUM(C163:C171)</f>
        <v>94</v>
      </c>
      <c r="D162" s="14">
        <f t="shared" si="21"/>
        <v>1691</v>
      </c>
      <c r="E162" s="14">
        <f t="shared" si="21"/>
        <v>505494.99999999988</v>
      </c>
      <c r="F162" s="14">
        <f t="shared" si="21"/>
        <v>352137.00000000006</v>
      </c>
      <c r="G162" s="15">
        <f t="shared" si="21"/>
        <v>255.69347661099997</v>
      </c>
      <c r="H162" s="16">
        <f t="shared" si="21"/>
        <v>117223.61000000002</v>
      </c>
      <c r="I162" s="6" t="s">
        <v>20</v>
      </c>
      <c r="J162" s="1" t="s">
        <v>19</v>
      </c>
    </row>
    <row r="163" spans="1:10" ht="15" customHeight="1" x14ac:dyDescent="0.2">
      <c r="A163" s="4" t="s">
        <v>688</v>
      </c>
      <c r="B163" s="17">
        <v>253</v>
      </c>
      <c r="C163" s="17">
        <v>6</v>
      </c>
      <c r="D163" s="17">
        <v>247</v>
      </c>
      <c r="E163" s="17">
        <v>10911.999999999996</v>
      </c>
      <c r="F163" s="17">
        <v>5247.9999999999991</v>
      </c>
      <c r="G163" s="18">
        <v>6.0612716189999993</v>
      </c>
      <c r="H163" s="19">
        <v>1542.2033333333336</v>
      </c>
      <c r="I163" s="6" t="s">
        <v>20</v>
      </c>
      <c r="J163" s="1" t="s">
        <v>19</v>
      </c>
    </row>
    <row r="164" spans="1:10" ht="15" customHeight="1" x14ac:dyDescent="0.2">
      <c r="A164" s="4" t="s">
        <v>158</v>
      </c>
      <c r="B164" s="17">
        <v>386</v>
      </c>
      <c r="C164" s="17">
        <v>38</v>
      </c>
      <c r="D164" s="17">
        <v>348</v>
      </c>
      <c r="E164" s="17">
        <v>199666.00000000003</v>
      </c>
      <c r="F164" s="17">
        <v>137590</v>
      </c>
      <c r="G164" s="18">
        <v>107.10132248399999</v>
      </c>
      <c r="H164" s="19">
        <v>48238.31666666668</v>
      </c>
      <c r="I164" s="6" t="s">
        <v>20</v>
      </c>
      <c r="J164" s="1" t="s">
        <v>19</v>
      </c>
    </row>
    <row r="165" spans="1:10" ht="15" customHeight="1" x14ac:dyDescent="0.2">
      <c r="A165" s="4" t="s">
        <v>159</v>
      </c>
      <c r="B165" s="17">
        <v>246</v>
      </c>
      <c r="C165" s="17">
        <v>3</v>
      </c>
      <c r="D165" s="17">
        <v>243</v>
      </c>
      <c r="E165" s="17">
        <v>5063</v>
      </c>
      <c r="F165" s="17">
        <v>2464.9999999999995</v>
      </c>
      <c r="G165" s="18">
        <v>2.6704170919999997</v>
      </c>
      <c r="H165" s="19">
        <v>375.92333333333323</v>
      </c>
      <c r="I165" s="6" t="s">
        <v>20</v>
      </c>
      <c r="J165" s="1" t="s">
        <v>19</v>
      </c>
    </row>
    <row r="166" spans="1:10" ht="15" customHeight="1" x14ac:dyDescent="0.2">
      <c r="A166" s="4" t="s">
        <v>160</v>
      </c>
      <c r="B166" s="17">
        <v>191</v>
      </c>
      <c r="C166" s="17">
        <v>14</v>
      </c>
      <c r="D166" s="17">
        <v>177</v>
      </c>
      <c r="E166" s="17">
        <v>69907</v>
      </c>
      <c r="F166" s="17">
        <v>53853.000000000022</v>
      </c>
      <c r="G166" s="18">
        <v>30.721515768999989</v>
      </c>
      <c r="H166" s="19">
        <v>24595.549999999992</v>
      </c>
      <c r="I166" s="6" t="s">
        <v>20</v>
      </c>
      <c r="J166" s="1" t="s">
        <v>19</v>
      </c>
    </row>
    <row r="167" spans="1:10" ht="15" customHeight="1" x14ac:dyDescent="0.2">
      <c r="A167" s="4" t="s">
        <v>161</v>
      </c>
      <c r="B167" s="17">
        <v>96</v>
      </c>
      <c r="C167" s="17">
        <v>2</v>
      </c>
      <c r="D167" s="17">
        <v>94</v>
      </c>
      <c r="E167" s="17">
        <v>3861.9999999999973</v>
      </c>
      <c r="F167" s="17">
        <v>2869</v>
      </c>
      <c r="G167" s="18">
        <v>2.0619328590000006</v>
      </c>
      <c r="H167" s="19">
        <v>822.91666666666674</v>
      </c>
      <c r="I167" s="6" t="s">
        <v>20</v>
      </c>
      <c r="J167" s="1" t="s">
        <v>19</v>
      </c>
    </row>
    <row r="168" spans="1:10" ht="15" customHeight="1" x14ac:dyDescent="0.2">
      <c r="A168" s="4" t="s">
        <v>162</v>
      </c>
      <c r="B168" s="17">
        <v>260</v>
      </c>
      <c r="C168" s="17">
        <v>4</v>
      </c>
      <c r="D168" s="17">
        <v>256</v>
      </c>
      <c r="E168" s="17">
        <v>10629.999999999995</v>
      </c>
      <c r="F168" s="17">
        <v>9091.9999999999927</v>
      </c>
      <c r="G168" s="18">
        <v>8.2548423209999999</v>
      </c>
      <c r="H168" s="19">
        <v>3416.0066666666671</v>
      </c>
      <c r="I168" s="6" t="s">
        <v>20</v>
      </c>
      <c r="J168" s="1" t="s">
        <v>19</v>
      </c>
    </row>
    <row r="169" spans="1:10" ht="15" customHeight="1" x14ac:dyDescent="0.2">
      <c r="A169" s="4" t="s">
        <v>163</v>
      </c>
      <c r="B169" s="17">
        <v>176</v>
      </c>
      <c r="C169" s="17">
        <v>8</v>
      </c>
      <c r="D169" s="17">
        <v>168</v>
      </c>
      <c r="E169" s="17">
        <v>15613.000000000002</v>
      </c>
      <c r="F169" s="17">
        <v>11655.999999999991</v>
      </c>
      <c r="G169" s="18">
        <v>8.0190844359999964</v>
      </c>
      <c r="H169" s="19">
        <v>3269.8133333333335</v>
      </c>
      <c r="I169" s="6" t="s">
        <v>20</v>
      </c>
      <c r="J169" s="1" t="s">
        <v>19</v>
      </c>
    </row>
    <row r="170" spans="1:10" ht="15" customHeight="1" x14ac:dyDescent="0.2">
      <c r="A170" s="4" t="s">
        <v>164</v>
      </c>
      <c r="B170" s="17">
        <v>13</v>
      </c>
      <c r="C170" s="17">
        <v>1</v>
      </c>
      <c r="D170" s="17">
        <v>12</v>
      </c>
      <c r="E170" s="17">
        <v>2942.0000000000005</v>
      </c>
      <c r="F170" s="17">
        <v>2124.0000000000005</v>
      </c>
      <c r="G170" s="18">
        <v>1.5788199389999997</v>
      </c>
      <c r="H170" s="19">
        <v>742.9433333333335</v>
      </c>
      <c r="I170" s="6" t="s">
        <v>20</v>
      </c>
      <c r="J170" s="1" t="s">
        <v>19</v>
      </c>
    </row>
    <row r="171" spans="1:10" ht="15" customHeight="1" x14ac:dyDescent="0.2">
      <c r="A171" s="4" t="s">
        <v>165</v>
      </c>
      <c r="B171" s="17">
        <v>164</v>
      </c>
      <c r="C171" s="17">
        <v>18</v>
      </c>
      <c r="D171" s="17">
        <v>146</v>
      </c>
      <c r="E171" s="17">
        <v>186899.99999999991</v>
      </c>
      <c r="F171" s="17">
        <v>127240.00000000003</v>
      </c>
      <c r="G171" s="18">
        <v>89.224270092000012</v>
      </c>
      <c r="H171" s="19">
        <v>34219.936666666668</v>
      </c>
      <c r="I171" s="6" t="s">
        <v>20</v>
      </c>
      <c r="J171" s="1" t="s">
        <v>19</v>
      </c>
    </row>
    <row r="172" spans="1:10" ht="21" customHeight="1" x14ac:dyDescent="0.2">
      <c r="A172" s="4" t="s">
        <v>166</v>
      </c>
      <c r="B172" s="14">
        <f>SUM(B173:B179)</f>
        <v>7750</v>
      </c>
      <c r="C172" s="14">
        <f t="shared" ref="C172:H172" si="22">SUM(C173:C179)</f>
        <v>1183</v>
      </c>
      <c r="D172" s="14">
        <f t="shared" si="22"/>
        <v>6567</v>
      </c>
      <c r="E172" s="14">
        <f t="shared" si="22"/>
        <v>3896361.9999999972</v>
      </c>
      <c r="F172" s="14">
        <f t="shared" si="22"/>
        <v>2750086.0000000028</v>
      </c>
      <c r="G172" s="15">
        <f t="shared" si="22"/>
        <v>2144.6107629990001</v>
      </c>
      <c r="H172" s="16">
        <f t="shared" si="22"/>
        <v>1172389.8633333337</v>
      </c>
      <c r="I172" s="6" t="s">
        <v>20</v>
      </c>
      <c r="J172" s="1" t="s">
        <v>19</v>
      </c>
    </row>
    <row r="173" spans="1:10" ht="15" customHeight="1" x14ac:dyDescent="0.2">
      <c r="A173" s="4" t="s">
        <v>689</v>
      </c>
      <c r="B173" s="17">
        <v>879</v>
      </c>
      <c r="C173" s="17">
        <v>43</v>
      </c>
      <c r="D173" s="17">
        <v>836</v>
      </c>
      <c r="E173" s="17">
        <v>41306</v>
      </c>
      <c r="F173" s="17">
        <v>25640.000000000007</v>
      </c>
      <c r="G173" s="18">
        <v>27.722207532999981</v>
      </c>
      <c r="H173" s="19">
        <v>5657.5266666666685</v>
      </c>
      <c r="I173" s="6" t="s">
        <v>20</v>
      </c>
      <c r="J173" s="1" t="s">
        <v>19</v>
      </c>
    </row>
    <row r="174" spans="1:10" ht="15" customHeight="1" x14ac:dyDescent="0.2">
      <c r="A174" s="4" t="s">
        <v>167</v>
      </c>
      <c r="B174" s="17">
        <v>57</v>
      </c>
      <c r="C174" s="17">
        <v>23</v>
      </c>
      <c r="D174" s="17">
        <v>34</v>
      </c>
      <c r="E174" s="17">
        <v>9212.9999999999982</v>
      </c>
      <c r="F174" s="17">
        <v>6130.0000000000045</v>
      </c>
      <c r="G174" s="18">
        <v>5.9291658190000014</v>
      </c>
      <c r="H174" s="19">
        <v>38145.636666666665</v>
      </c>
      <c r="I174" s="6" t="s">
        <v>20</v>
      </c>
      <c r="J174" s="1" t="s">
        <v>19</v>
      </c>
    </row>
    <row r="175" spans="1:10" ht="15" customHeight="1" x14ac:dyDescent="0.2">
      <c r="A175" s="4" t="s">
        <v>168</v>
      </c>
      <c r="B175" s="17">
        <v>1690</v>
      </c>
      <c r="C175" s="17">
        <v>88</v>
      </c>
      <c r="D175" s="17">
        <v>1602</v>
      </c>
      <c r="E175" s="17">
        <v>269169.99999999965</v>
      </c>
      <c r="F175" s="17">
        <v>186223.00000000009</v>
      </c>
      <c r="G175" s="18">
        <v>144.26995931599998</v>
      </c>
      <c r="H175" s="19">
        <v>74526.049999999901</v>
      </c>
      <c r="I175" s="6" t="s">
        <v>20</v>
      </c>
      <c r="J175" s="1" t="s">
        <v>19</v>
      </c>
    </row>
    <row r="176" spans="1:10" ht="15" customHeight="1" x14ac:dyDescent="0.2">
      <c r="A176" s="4" t="s">
        <v>169</v>
      </c>
      <c r="B176" s="17">
        <v>1423</v>
      </c>
      <c r="C176" s="17">
        <v>596</v>
      </c>
      <c r="D176" s="17">
        <v>827</v>
      </c>
      <c r="E176" s="17">
        <v>1937020.9999999988</v>
      </c>
      <c r="F176" s="17">
        <v>1296880.0000000007</v>
      </c>
      <c r="G176" s="18">
        <v>1043.6997761990003</v>
      </c>
      <c r="H176" s="19">
        <v>677463.27666666685</v>
      </c>
      <c r="I176" s="6" t="s">
        <v>20</v>
      </c>
      <c r="J176" s="1" t="s">
        <v>19</v>
      </c>
    </row>
    <row r="177" spans="1:10" ht="15" customHeight="1" x14ac:dyDescent="0.2">
      <c r="A177" s="4" t="s">
        <v>170</v>
      </c>
      <c r="B177" s="17">
        <v>1509</v>
      </c>
      <c r="C177" s="17">
        <v>69</v>
      </c>
      <c r="D177" s="17">
        <v>1440</v>
      </c>
      <c r="E177" s="17">
        <v>275196.99999999988</v>
      </c>
      <c r="F177" s="17">
        <v>167710.00000000006</v>
      </c>
      <c r="G177" s="18">
        <v>145.00766022899984</v>
      </c>
      <c r="H177" s="19">
        <v>48142.696666666649</v>
      </c>
      <c r="I177" s="6" t="s">
        <v>20</v>
      </c>
      <c r="J177" s="1" t="s">
        <v>19</v>
      </c>
    </row>
    <row r="178" spans="1:10" ht="15" customHeight="1" x14ac:dyDescent="0.2">
      <c r="A178" s="4" t="s">
        <v>96</v>
      </c>
      <c r="B178" s="17">
        <v>494</v>
      </c>
      <c r="C178" s="17">
        <v>100</v>
      </c>
      <c r="D178" s="17">
        <v>394</v>
      </c>
      <c r="E178" s="17">
        <v>73158</v>
      </c>
      <c r="F178" s="17">
        <v>44855.999999999978</v>
      </c>
      <c r="G178" s="18">
        <v>54.140091558000037</v>
      </c>
      <c r="H178" s="19">
        <v>7983.2300000000014</v>
      </c>
      <c r="I178" s="6" t="s">
        <v>20</v>
      </c>
      <c r="J178" s="1" t="s">
        <v>19</v>
      </c>
    </row>
    <row r="179" spans="1:10" ht="15" customHeight="1" x14ac:dyDescent="0.2">
      <c r="A179" s="4" t="s">
        <v>171</v>
      </c>
      <c r="B179" s="17">
        <v>1698</v>
      </c>
      <c r="C179" s="17">
        <v>264</v>
      </c>
      <c r="D179" s="17">
        <v>1434</v>
      </c>
      <c r="E179" s="17">
        <v>1291296.9999999988</v>
      </c>
      <c r="F179" s="17">
        <v>1022647.0000000019</v>
      </c>
      <c r="G179" s="18">
        <v>723.84190234500011</v>
      </c>
      <c r="H179" s="19">
        <v>320471.44666666712</v>
      </c>
      <c r="I179" s="6" t="s">
        <v>20</v>
      </c>
      <c r="J179" s="1" t="s">
        <v>19</v>
      </c>
    </row>
    <row r="180" spans="1:10" ht="21" customHeight="1" x14ac:dyDescent="0.2">
      <c r="A180" s="4" t="s">
        <v>172</v>
      </c>
      <c r="B180" s="14">
        <f>SUM(B181:B188)</f>
        <v>1410</v>
      </c>
      <c r="C180" s="14">
        <f t="shared" ref="C180:G180" si="23">SUM(C181:C188)</f>
        <v>83</v>
      </c>
      <c r="D180" s="14">
        <f t="shared" si="23"/>
        <v>1327</v>
      </c>
      <c r="E180" s="14">
        <f t="shared" si="23"/>
        <v>32946</v>
      </c>
      <c r="F180" s="14">
        <f t="shared" si="23"/>
        <v>17462</v>
      </c>
      <c r="G180" s="15">
        <f t="shared" si="23"/>
        <v>18.063759926000003</v>
      </c>
      <c r="H180" s="16">
        <f>SUM(H181:H188)</f>
        <v>5845.87</v>
      </c>
      <c r="I180" s="6" t="s">
        <v>20</v>
      </c>
      <c r="J180" s="1" t="s">
        <v>19</v>
      </c>
    </row>
    <row r="181" spans="1:10" ht="15" customHeight="1" x14ac:dyDescent="0.2">
      <c r="A181" s="4" t="s">
        <v>690</v>
      </c>
      <c r="B181" s="17">
        <v>388</v>
      </c>
      <c r="C181" s="17">
        <v>17</v>
      </c>
      <c r="D181" s="17">
        <v>371</v>
      </c>
      <c r="E181" s="17">
        <v>11735.000000000004</v>
      </c>
      <c r="F181" s="17">
        <v>6814.0000000000009</v>
      </c>
      <c r="G181" s="18">
        <v>6.8369379469999991</v>
      </c>
      <c r="H181" s="19">
        <v>2391.7966666666671</v>
      </c>
      <c r="I181" s="6" t="s">
        <v>20</v>
      </c>
      <c r="J181" s="1" t="s">
        <v>19</v>
      </c>
    </row>
    <row r="182" spans="1:10" ht="15" customHeight="1" x14ac:dyDescent="0.2">
      <c r="A182" s="4" t="s">
        <v>173</v>
      </c>
      <c r="B182" s="17">
        <v>322</v>
      </c>
      <c r="C182" s="17">
        <v>14</v>
      </c>
      <c r="D182" s="17">
        <v>308</v>
      </c>
      <c r="E182" s="17">
        <v>5492.9999999999973</v>
      </c>
      <c r="F182" s="17">
        <v>2906.0000000000014</v>
      </c>
      <c r="G182" s="18">
        <v>3.0660529009999986</v>
      </c>
      <c r="H182" s="19">
        <v>719.05333333333328</v>
      </c>
      <c r="I182" s="6" t="s">
        <v>20</v>
      </c>
      <c r="J182" s="1" t="s">
        <v>19</v>
      </c>
    </row>
    <row r="183" spans="1:10" ht="15" customHeight="1" x14ac:dyDescent="0.2">
      <c r="A183" s="4" t="s">
        <v>174</v>
      </c>
      <c r="B183" s="17">
        <v>13</v>
      </c>
      <c r="C183" s="17">
        <v>6</v>
      </c>
      <c r="D183" s="17">
        <v>7</v>
      </c>
      <c r="E183" s="17">
        <v>420</v>
      </c>
      <c r="F183" s="17">
        <v>74</v>
      </c>
      <c r="G183" s="18">
        <v>0.20797558499999996</v>
      </c>
      <c r="H183" s="19">
        <v>3.9700000000000006</v>
      </c>
      <c r="I183" s="6" t="s">
        <v>20</v>
      </c>
      <c r="J183" s="1" t="s">
        <v>19</v>
      </c>
    </row>
    <row r="184" spans="1:10" ht="15" customHeight="1" x14ac:dyDescent="0.2">
      <c r="A184" s="4" t="s">
        <v>175</v>
      </c>
      <c r="B184" s="17">
        <v>53</v>
      </c>
      <c r="C184" s="17">
        <v>3</v>
      </c>
      <c r="D184" s="17">
        <v>50</v>
      </c>
      <c r="E184" s="17">
        <v>847.99999999999989</v>
      </c>
      <c r="F184" s="17">
        <v>287</v>
      </c>
      <c r="G184" s="18">
        <v>0.81868769100000005</v>
      </c>
      <c r="H184" s="19">
        <v>48.216666666666669</v>
      </c>
      <c r="I184" s="6" t="s">
        <v>20</v>
      </c>
      <c r="J184" s="1" t="s">
        <v>19</v>
      </c>
    </row>
    <row r="185" spans="1:10" ht="15" customHeight="1" x14ac:dyDescent="0.2">
      <c r="A185" s="4" t="s">
        <v>176</v>
      </c>
      <c r="B185" s="17">
        <v>247</v>
      </c>
      <c r="C185" s="17">
        <v>17</v>
      </c>
      <c r="D185" s="17">
        <v>230</v>
      </c>
      <c r="E185" s="17">
        <v>5513.9999999999973</v>
      </c>
      <c r="F185" s="17">
        <v>2562.9999999999986</v>
      </c>
      <c r="G185" s="18">
        <v>2.5346286890000007</v>
      </c>
      <c r="H185" s="19">
        <v>1066.1733333333334</v>
      </c>
      <c r="I185" s="6" t="s">
        <v>20</v>
      </c>
      <c r="J185" s="1" t="s">
        <v>19</v>
      </c>
    </row>
    <row r="186" spans="1:10" ht="15" customHeight="1" x14ac:dyDescent="0.2">
      <c r="A186" s="4" t="s">
        <v>177</v>
      </c>
      <c r="B186" s="17">
        <v>40</v>
      </c>
      <c r="C186" s="17">
        <v>4</v>
      </c>
      <c r="D186" s="17">
        <v>36</v>
      </c>
      <c r="E186" s="17">
        <v>611</v>
      </c>
      <c r="F186" s="17">
        <v>359.00000000000011</v>
      </c>
      <c r="G186" s="18">
        <v>0.27258392699999995</v>
      </c>
      <c r="H186" s="19">
        <v>63.703333333333347</v>
      </c>
      <c r="I186" s="6" t="s">
        <v>20</v>
      </c>
      <c r="J186" s="1" t="s">
        <v>19</v>
      </c>
    </row>
    <row r="187" spans="1:10" ht="15" customHeight="1" x14ac:dyDescent="0.2">
      <c r="A187" s="4" t="s">
        <v>178</v>
      </c>
      <c r="B187" s="17">
        <v>107</v>
      </c>
      <c r="C187" s="17">
        <v>11</v>
      </c>
      <c r="D187" s="17">
        <v>96</v>
      </c>
      <c r="E187" s="17">
        <v>1262</v>
      </c>
      <c r="F187" s="17">
        <v>625.00000000000011</v>
      </c>
      <c r="G187" s="18">
        <v>0.69210173000000008</v>
      </c>
      <c r="H187" s="19">
        <v>101.41666666666669</v>
      </c>
      <c r="I187" s="6" t="s">
        <v>20</v>
      </c>
      <c r="J187" s="1" t="s">
        <v>19</v>
      </c>
    </row>
    <row r="188" spans="1:10" ht="15" customHeight="1" x14ac:dyDescent="0.2">
      <c r="A188" s="4" t="s">
        <v>179</v>
      </c>
      <c r="B188" s="17">
        <v>240</v>
      </c>
      <c r="C188" s="17">
        <v>11</v>
      </c>
      <c r="D188" s="17">
        <v>229</v>
      </c>
      <c r="E188" s="17">
        <v>7063.0000000000036</v>
      </c>
      <c r="F188" s="17">
        <v>3834</v>
      </c>
      <c r="G188" s="18">
        <v>3.6347914560000008</v>
      </c>
      <c r="H188" s="19">
        <v>1451.54</v>
      </c>
      <c r="I188" s="6" t="s">
        <v>20</v>
      </c>
      <c r="J188" s="1" t="s">
        <v>19</v>
      </c>
    </row>
    <row r="189" spans="1:10" ht="21" customHeight="1" x14ac:dyDescent="0.2">
      <c r="A189" s="4" t="s">
        <v>180</v>
      </c>
      <c r="B189" s="14">
        <f>SUM(B190:B195)</f>
        <v>427</v>
      </c>
      <c r="C189" s="14">
        <f t="shared" ref="C189:G189" si="24">SUM(C190:C195)</f>
        <v>58</v>
      </c>
      <c r="D189" s="14">
        <f t="shared" si="24"/>
        <v>369</v>
      </c>
      <c r="E189" s="14">
        <f t="shared" si="24"/>
        <v>18171</v>
      </c>
      <c r="F189" s="14">
        <f t="shared" si="24"/>
        <v>11564.999999999998</v>
      </c>
      <c r="G189" s="15">
        <f t="shared" si="24"/>
        <v>19.784643948999992</v>
      </c>
      <c r="H189" s="16">
        <f>SUM(H190:H195)</f>
        <v>2136.1966666666667</v>
      </c>
      <c r="I189" s="6" t="s">
        <v>20</v>
      </c>
      <c r="J189" s="1" t="s">
        <v>19</v>
      </c>
    </row>
    <row r="190" spans="1:10" ht="15" customHeight="1" x14ac:dyDescent="0.2">
      <c r="A190" s="4" t="s">
        <v>181</v>
      </c>
      <c r="B190" s="17">
        <v>31</v>
      </c>
      <c r="C190" s="17">
        <v>6</v>
      </c>
      <c r="D190" s="17">
        <v>25</v>
      </c>
      <c r="E190" s="17">
        <v>1018.0000000000001</v>
      </c>
      <c r="F190" s="17">
        <v>802.99999999999989</v>
      </c>
      <c r="G190" s="18">
        <v>1.6101932860000001</v>
      </c>
      <c r="H190" s="19">
        <v>276.91000000000003</v>
      </c>
      <c r="I190" s="6" t="s">
        <v>20</v>
      </c>
      <c r="J190" s="1" t="s">
        <v>19</v>
      </c>
    </row>
    <row r="191" spans="1:10" ht="15" customHeight="1" x14ac:dyDescent="0.2">
      <c r="A191" s="4" t="s">
        <v>182</v>
      </c>
      <c r="B191" s="17">
        <v>176</v>
      </c>
      <c r="C191" s="17">
        <v>1</v>
      </c>
      <c r="D191" s="17">
        <v>175</v>
      </c>
      <c r="E191" s="17">
        <v>2611.9999999999995</v>
      </c>
      <c r="F191" s="17">
        <v>1522.9999999999998</v>
      </c>
      <c r="G191" s="18">
        <v>1.3440284850000004</v>
      </c>
      <c r="H191" s="19">
        <v>388.5533333333334</v>
      </c>
      <c r="I191" s="6" t="s">
        <v>20</v>
      </c>
      <c r="J191" s="1" t="s">
        <v>19</v>
      </c>
    </row>
    <row r="192" spans="1:10" ht="15" customHeight="1" x14ac:dyDescent="0.2">
      <c r="A192" s="4" t="s">
        <v>149</v>
      </c>
      <c r="B192" s="17">
        <v>48</v>
      </c>
      <c r="C192" s="17">
        <v>33</v>
      </c>
      <c r="D192" s="17">
        <v>15</v>
      </c>
      <c r="E192" s="17">
        <v>2536.9999999999991</v>
      </c>
      <c r="F192" s="17">
        <v>2239.0000000000005</v>
      </c>
      <c r="G192" s="18">
        <v>12.052400813999995</v>
      </c>
      <c r="H192" s="19">
        <v>570.70000000000005</v>
      </c>
      <c r="I192" s="6" t="s">
        <v>20</v>
      </c>
      <c r="J192" s="1" t="s">
        <v>19</v>
      </c>
    </row>
    <row r="193" spans="1:10" ht="15" customHeight="1" x14ac:dyDescent="0.2">
      <c r="A193" s="4" t="s">
        <v>183</v>
      </c>
      <c r="B193" s="17">
        <v>48</v>
      </c>
      <c r="C193" s="17">
        <v>7</v>
      </c>
      <c r="D193" s="17">
        <v>41</v>
      </c>
      <c r="E193" s="17">
        <v>5042</v>
      </c>
      <c r="F193" s="17">
        <v>692</v>
      </c>
      <c r="G193" s="18">
        <v>1.2617293999999997</v>
      </c>
      <c r="H193" s="19">
        <v>371.5</v>
      </c>
      <c r="I193" s="6" t="s">
        <v>20</v>
      </c>
      <c r="J193" s="1" t="s">
        <v>19</v>
      </c>
    </row>
    <row r="194" spans="1:10" ht="15" customHeight="1" x14ac:dyDescent="0.2">
      <c r="A194" s="4" t="s">
        <v>184</v>
      </c>
      <c r="B194" s="17">
        <v>103</v>
      </c>
      <c r="C194" s="17">
        <v>8</v>
      </c>
      <c r="D194" s="17">
        <v>95</v>
      </c>
      <c r="E194" s="17">
        <v>6267.0000000000018</v>
      </c>
      <c r="F194" s="17">
        <v>5728.9999999999982</v>
      </c>
      <c r="G194" s="18">
        <v>3.202884028999998</v>
      </c>
      <c r="H194" s="19">
        <v>400.84999999999997</v>
      </c>
      <c r="I194" s="6" t="s">
        <v>20</v>
      </c>
      <c r="J194" s="1" t="s">
        <v>19</v>
      </c>
    </row>
    <row r="195" spans="1:10" ht="15" customHeight="1" x14ac:dyDescent="0.2">
      <c r="A195" s="4" t="s">
        <v>185</v>
      </c>
      <c r="B195" s="17">
        <v>21</v>
      </c>
      <c r="C195" s="17">
        <v>3</v>
      </c>
      <c r="D195" s="17">
        <v>18</v>
      </c>
      <c r="E195" s="17">
        <v>695</v>
      </c>
      <c r="F195" s="17">
        <v>579</v>
      </c>
      <c r="G195" s="18">
        <v>0.31340793500000003</v>
      </c>
      <c r="H195" s="19">
        <v>127.68333333333335</v>
      </c>
      <c r="I195" s="6" t="s">
        <v>20</v>
      </c>
      <c r="J195" s="1" t="s">
        <v>19</v>
      </c>
    </row>
    <row r="196" spans="1:10" ht="21" customHeight="1" x14ac:dyDescent="0.2">
      <c r="A196" s="4" t="s">
        <v>186</v>
      </c>
      <c r="B196" s="14">
        <f>SUM(B197:B209)</f>
        <v>5620</v>
      </c>
      <c r="C196" s="14">
        <f t="shared" ref="C196:H196" si="25">SUM(C197:C209)</f>
        <v>533</v>
      </c>
      <c r="D196" s="14">
        <f t="shared" si="25"/>
        <v>5087</v>
      </c>
      <c r="E196" s="14">
        <f t="shared" si="25"/>
        <v>488206</v>
      </c>
      <c r="F196" s="14">
        <f t="shared" si="25"/>
        <v>297133</v>
      </c>
      <c r="G196" s="15">
        <f t="shared" si="25"/>
        <v>297.91108975199995</v>
      </c>
      <c r="H196" s="16">
        <f t="shared" si="25"/>
        <v>159494.06</v>
      </c>
      <c r="I196" s="6" t="s">
        <v>20</v>
      </c>
      <c r="J196" s="1" t="s">
        <v>19</v>
      </c>
    </row>
    <row r="197" spans="1:10" ht="15" customHeight="1" x14ac:dyDescent="0.2">
      <c r="A197" s="4" t="s">
        <v>691</v>
      </c>
      <c r="B197" s="17">
        <v>1031</v>
      </c>
      <c r="C197" s="17">
        <v>60</v>
      </c>
      <c r="D197" s="17">
        <v>971</v>
      </c>
      <c r="E197" s="17">
        <v>37881.999999999993</v>
      </c>
      <c r="F197" s="17">
        <v>16815.000000000004</v>
      </c>
      <c r="G197" s="18">
        <v>19.442990850000012</v>
      </c>
      <c r="H197" s="19">
        <v>2879.6700000000019</v>
      </c>
      <c r="I197" s="6" t="s">
        <v>20</v>
      </c>
      <c r="J197" s="1" t="s">
        <v>19</v>
      </c>
    </row>
    <row r="198" spans="1:10" ht="15" customHeight="1" x14ac:dyDescent="0.2">
      <c r="A198" s="4" t="s">
        <v>673</v>
      </c>
      <c r="B198" s="17">
        <v>602</v>
      </c>
      <c r="C198" s="17">
        <v>37</v>
      </c>
      <c r="D198" s="17">
        <v>565</v>
      </c>
      <c r="E198" s="17">
        <v>94748.000000000015</v>
      </c>
      <c r="F198" s="17">
        <v>65685.999999999985</v>
      </c>
      <c r="G198" s="18">
        <v>49.028463888999987</v>
      </c>
      <c r="H198" s="19">
        <v>90156.773333333345</v>
      </c>
      <c r="I198" s="6" t="s">
        <v>20</v>
      </c>
      <c r="J198" s="1" t="s">
        <v>19</v>
      </c>
    </row>
    <row r="199" spans="1:10" ht="15" customHeight="1" x14ac:dyDescent="0.2">
      <c r="A199" s="4" t="s">
        <v>187</v>
      </c>
      <c r="B199" s="17">
        <v>607</v>
      </c>
      <c r="C199" s="17">
        <v>63</v>
      </c>
      <c r="D199" s="17">
        <v>544</v>
      </c>
      <c r="E199" s="17">
        <v>21697.999999999989</v>
      </c>
      <c r="F199" s="17">
        <v>15494.000000000009</v>
      </c>
      <c r="G199" s="18">
        <v>11.682706004999996</v>
      </c>
      <c r="H199" s="19">
        <v>3796.440000000001</v>
      </c>
      <c r="I199" s="6" t="s">
        <v>20</v>
      </c>
      <c r="J199" s="1" t="s">
        <v>19</v>
      </c>
    </row>
    <row r="200" spans="1:10" ht="15" customHeight="1" x14ac:dyDescent="0.2">
      <c r="A200" s="4" t="s">
        <v>188</v>
      </c>
      <c r="B200" s="17">
        <v>191</v>
      </c>
      <c r="C200" s="17">
        <v>31</v>
      </c>
      <c r="D200" s="17">
        <v>160</v>
      </c>
      <c r="E200" s="17">
        <v>68643.999999999985</v>
      </c>
      <c r="F200" s="17">
        <v>41715</v>
      </c>
      <c r="G200" s="18">
        <v>42.197232961000005</v>
      </c>
      <c r="H200" s="19">
        <v>9607.7766666666685</v>
      </c>
      <c r="I200" s="6" t="s">
        <v>20</v>
      </c>
      <c r="J200" s="1" t="s">
        <v>19</v>
      </c>
    </row>
    <row r="201" spans="1:10" ht="15" customHeight="1" x14ac:dyDescent="0.2">
      <c r="A201" s="4" t="s">
        <v>189</v>
      </c>
      <c r="B201" s="17">
        <v>808</v>
      </c>
      <c r="C201" s="17">
        <v>78</v>
      </c>
      <c r="D201" s="17">
        <v>730</v>
      </c>
      <c r="E201" s="17">
        <v>50618.999999999985</v>
      </c>
      <c r="F201" s="17">
        <v>32210.000000000015</v>
      </c>
      <c r="G201" s="18">
        <v>28.846582098999992</v>
      </c>
      <c r="H201" s="19">
        <v>15473.083333333336</v>
      </c>
      <c r="I201" s="6" t="s">
        <v>20</v>
      </c>
      <c r="J201" s="1" t="s">
        <v>19</v>
      </c>
    </row>
    <row r="202" spans="1:10" ht="15" customHeight="1" x14ac:dyDescent="0.2">
      <c r="A202" s="4" t="s">
        <v>190</v>
      </c>
      <c r="B202" s="17">
        <v>120</v>
      </c>
      <c r="C202" s="17">
        <v>18</v>
      </c>
      <c r="D202" s="17">
        <v>102</v>
      </c>
      <c r="E202" s="17">
        <v>30962.999999999996</v>
      </c>
      <c r="F202" s="17">
        <v>18178</v>
      </c>
      <c r="G202" s="18">
        <v>24.767873856000005</v>
      </c>
      <c r="H202" s="19">
        <v>8155.7533333333367</v>
      </c>
      <c r="I202" s="6" t="s">
        <v>20</v>
      </c>
      <c r="J202" s="1" t="s">
        <v>19</v>
      </c>
    </row>
    <row r="203" spans="1:10" ht="15" customHeight="1" x14ac:dyDescent="0.2">
      <c r="A203" s="4" t="s">
        <v>191</v>
      </c>
      <c r="B203" s="17">
        <v>391</v>
      </c>
      <c r="C203" s="17">
        <v>80</v>
      </c>
      <c r="D203" s="17">
        <v>311</v>
      </c>
      <c r="E203" s="17">
        <v>23000.999999999996</v>
      </c>
      <c r="F203" s="17">
        <v>14194.999999999998</v>
      </c>
      <c r="G203" s="18">
        <v>15.112533063999997</v>
      </c>
      <c r="H203" s="19">
        <v>6464.9366666666692</v>
      </c>
      <c r="I203" s="6" t="s">
        <v>20</v>
      </c>
      <c r="J203" s="1" t="s">
        <v>19</v>
      </c>
    </row>
    <row r="204" spans="1:10" ht="15" customHeight="1" x14ac:dyDescent="0.2">
      <c r="A204" s="4" t="s">
        <v>129</v>
      </c>
      <c r="B204" s="17">
        <v>249</v>
      </c>
      <c r="C204" s="17">
        <v>2</v>
      </c>
      <c r="D204" s="17">
        <v>247</v>
      </c>
      <c r="E204" s="17">
        <v>3470</v>
      </c>
      <c r="F204" s="17">
        <v>2326.0000000000009</v>
      </c>
      <c r="G204" s="18">
        <v>1.7983418120000012</v>
      </c>
      <c r="H204" s="19">
        <v>435.67333333333318</v>
      </c>
      <c r="I204" s="6" t="s">
        <v>20</v>
      </c>
      <c r="J204" s="1" t="s">
        <v>19</v>
      </c>
    </row>
    <row r="205" spans="1:10" ht="15" customHeight="1" x14ac:dyDescent="0.2">
      <c r="A205" s="4" t="s">
        <v>192</v>
      </c>
      <c r="B205" s="17">
        <v>281</v>
      </c>
      <c r="C205" s="17">
        <v>31</v>
      </c>
      <c r="D205" s="17">
        <v>250</v>
      </c>
      <c r="E205" s="17">
        <v>31784.000000000004</v>
      </c>
      <c r="F205" s="17">
        <v>18464.999999999996</v>
      </c>
      <c r="G205" s="18">
        <v>21.015798576999995</v>
      </c>
      <c r="H205" s="19">
        <v>3773.6966666666672</v>
      </c>
      <c r="I205" s="6" t="s">
        <v>20</v>
      </c>
      <c r="J205" s="1" t="s">
        <v>19</v>
      </c>
    </row>
    <row r="206" spans="1:10" ht="15" customHeight="1" x14ac:dyDescent="0.2">
      <c r="A206" s="4" t="s">
        <v>193</v>
      </c>
      <c r="B206" s="17">
        <v>104</v>
      </c>
      <c r="C206" s="17">
        <v>14</v>
      </c>
      <c r="D206" s="17">
        <v>90</v>
      </c>
      <c r="E206" s="17">
        <v>17325.999999999996</v>
      </c>
      <c r="F206" s="17">
        <v>16190.000000000004</v>
      </c>
      <c r="G206" s="18">
        <v>8.428738555999999</v>
      </c>
      <c r="H206" s="19">
        <v>7023.61</v>
      </c>
      <c r="I206" s="6" t="s">
        <v>20</v>
      </c>
      <c r="J206" s="1" t="s">
        <v>19</v>
      </c>
    </row>
    <row r="207" spans="1:10" ht="15" customHeight="1" x14ac:dyDescent="0.2">
      <c r="A207" s="4" t="s">
        <v>194</v>
      </c>
      <c r="B207" s="17">
        <v>107</v>
      </c>
      <c r="C207" s="17">
        <v>17</v>
      </c>
      <c r="D207" s="17">
        <v>90</v>
      </c>
      <c r="E207" s="17">
        <v>4021.0000000000009</v>
      </c>
      <c r="F207" s="17">
        <v>938.99999999999966</v>
      </c>
      <c r="G207" s="18">
        <v>3.238479146</v>
      </c>
      <c r="H207" s="19">
        <v>310.36</v>
      </c>
      <c r="I207" s="6" t="s">
        <v>20</v>
      </c>
      <c r="J207" s="1" t="s">
        <v>19</v>
      </c>
    </row>
    <row r="208" spans="1:10" ht="15" customHeight="1" x14ac:dyDescent="0.2">
      <c r="A208" s="4" t="s">
        <v>195</v>
      </c>
      <c r="B208" s="17">
        <v>250</v>
      </c>
      <c r="C208" s="17">
        <v>57</v>
      </c>
      <c r="D208" s="17">
        <v>193</v>
      </c>
      <c r="E208" s="17">
        <v>6944.0000000000036</v>
      </c>
      <c r="F208" s="17">
        <v>6176.9999999999973</v>
      </c>
      <c r="G208" s="18">
        <v>4.2289786379999983</v>
      </c>
      <c r="H208" s="19">
        <v>686.53666666666686</v>
      </c>
      <c r="I208" s="6" t="s">
        <v>20</v>
      </c>
      <c r="J208" s="1" t="s">
        <v>19</v>
      </c>
    </row>
    <row r="209" spans="1:10" ht="15" customHeight="1" x14ac:dyDescent="0.2">
      <c r="A209" s="4" t="s">
        <v>196</v>
      </c>
      <c r="B209" s="17">
        <v>879</v>
      </c>
      <c r="C209" s="17">
        <v>45</v>
      </c>
      <c r="D209" s="17">
        <v>834</v>
      </c>
      <c r="E209" s="17">
        <v>97105.999999999971</v>
      </c>
      <c r="F209" s="17">
        <v>48743</v>
      </c>
      <c r="G209" s="18">
        <v>68.122370298999982</v>
      </c>
      <c r="H209" s="19">
        <v>10729.749999999991</v>
      </c>
      <c r="I209" s="6" t="s">
        <v>20</v>
      </c>
      <c r="J209" s="1" t="s">
        <v>19</v>
      </c>
    </row>
    <row r="210" spans="1:10" ht="21" customHeight="1" x14ac:dyDescent="0.2">
      <c r="A210" s="4" t="s">
        <v>197</v>
      </c>
      <c r="B210" s="14">
        <f>SUM(B211:B222)</f>
        <v>2994</v>
      </c>
      <c r="C210" s="14">
        <f t="shared" ref="C210:H210" si="26">SUM(C211:C222)</f>
        <v>297</v>
      </c>
      <c r="D210" s="14">
        <f t="shared" si="26"/>
        <v>2697</v>
      </c>
      <c r="E210" s="14">
        <f t="shared" si="26"/>
        <v>84953.000000000044</v>
      </c>
      <c r="F210" s="14">
        <f t="shared" si="26"/>
        <v>48914</v>
      </c>
      <c r="G210" s="15">
        <f t="shared" si="26"/>
        <v>64.771039385000009</v>
      </c>
      <c r="H210" s="16">
        <f t="shared" si="26"/>
        <v>14770.466666666656</v>
      </c>
      <c r="I210" s="6" t="s">
        <v>20</v>
      </c>
      <c r="J210" s="1" t="s">
        <v>19</v>
      </c>
    </row>
    <row r="211" spans="1:10" ht="15" customHeight="1" x14ac:dyDescent="0.2">
      <c r="A211" s="4" t="s">
        <v>692</v>
      </c>
      <c r="B211" s="17">
        <v>20</v>
      </c>
      <c r="C211" s="17">
        <v>4</v>
      </c>
      <c r="D211" s="17">
        <v>16</v>
      </c>
      <c r="E211" s="17">
        <v>351.99999999999994</v>
      </c>
      <c r="F211" s="17">
        <v>168</v>
      </c>
      <c r="G211" s="18">
        <v>0.196795524</v>
      </c>
      <c r="H211" s="19">
        <v>27.096666666666668</v>
      </c>
      <c r="I211" s="6" t="s">
        <v>20</v>
      </c>
      <c r="J211" s="1" t="s">
        <v>19</v>
      </c>
    </row>
    <row r="212" spans="1:10" ht="15" customHeight="1" x14ac:dyDescent="0.2">
      <c r="A212" s="4" t="s">
        <v>198</v>
      </c>
      <c r="B212" s="17">
        <v>13</v>
      </c>
      <c r="C212" s="17">
        <v>2</v>
      </c>
      <c r="D212" s="17">
        <v>11</v>
      </c>
      <c r="E212" s="17">
        <v>248</v>
      </c>
      <c r="F212" s="17">
        <v>157.99999999999997</v>
      </c>
      <c r="G212" s="18">
        <v>9.2044760999999989E-2</v>
      </c>
      <c r="H212" s="19">
        <v>27.536666666666662</v>
      </c>
      <c r="I212" s="6" t="s">
        <v>20</v>
      </c>
      <c r="J212" s="1" t="s">
        <v>19</v>
      </c>
    </row>
    <row r="213" spans="1:10" ht="15" customHeight="1" x14ac:dyDescent="0.2">
      <c r="A213" s="4" t="s">
        <v>199</v>
      </c>
      <c r="B213" s="17">
        <v>89</v>
      </c>
      <c r="C213" s="17">
        <v>4</v>
      </c>
      <c r="D213" s="17">
        <v>85</v>
      </c>
      <c r="E213" s="17">
        <v>1016</v>
      </c>
      <c r="F213" s="17">
        <v>523.00000000000011</v>
      </c>
      <c r="G213" s="18">
        <v>1.2602644969999999</v>
      </c>
      <c r="H213" s="19">
        <v>53.763333333333335</v>
      </c>
      <c r="I213" s="6" t="s">
        <v>20</v>
      </c>
      <c r="J213" s="1" t="s">
        <v>19</v>
      </c>
    </row>
    <row r="214" spans="1:10" ht="15" customHeight="1" x14ac:dyDescent="0.2">
      <c r="A214" s="4" t="s">
        <v>200</v>
      </c>
      <c r="B214" s="17">
        <v>121</v>
      </c>
      <c r="C214" s="17">
        <v>36</v>
      </c>
      <c r="D214" s="17">
        <v>85</v>
      </c>
      <c r="E214" s="17">
        <v>11077.000000000002</v>
      </c>
      <c r="F214" s="17">
        <v>8561</v>
      </c>
      <c r="G214" s="18">
        <v>15.910783317000005</v>
      </c>
      <c r="H214" s="19">
        <v>1132.366666666667</v>
      </c>
      <c r="I214" s="6" t="s">
        <v>20</v>
      </c>
      <c r="J214" s="1" t="s">
        <v>19</v>
      </c>
    </row>
    <row r="215" spans="1:10" ht="15" customHeight="1" x14ac:dyDescent="0.2">
      <c r="A215" s="4" t="s">
        <v>201</v>
      </c>
      <c r="B215" s="17">
        <v>38</v>
      </c>
      <c r="C215" s="17">
        <v>5</v>
      </c>
      <c r="D215" s="17">
        <v>33</v>
      </c>
      <c r="E215" s="17">
        <v>1587.9999999999995</v>
      </c>
      <c r="F215" s="17">
        <v>1020</v>
      </c>
      <c r="G215" s="18">
        <v>3.6130824010000007</v>
      </c>
      <c r="H215" s="19">
        <v>382.51333333333338</v>
      </c>
      <c r="I215" s="6" t="s">
        <v>20</v>
      </c>
      <c r="J215" s="1" t="s">
        <v>19</v>
      </c>
    </row>
    <row r="216" spans="1:10" ht="15" customHeight="1" x14ac:dyDescent="0.2">
      <c r="A216" s="4" t="s">
        <v>85</v>
      </c>
      <c r="B216" s="17">
        <v>281</v>
      </c>
      <c r="C216" s="17">
        <v>30</v>
      </c>
      <c r="D216" s="17">
        <v>251</v>
      </c>
      <c r="E216" s="17">
        <v>4743.0000000000009</v>
      </c>
      <c r="F216" s="17">
        <v>3685.0000000000023</v>
      </c>
      <c r="G216" s="18">
        <v>3.3944933890000026</v>
      </c>
      <c r="H216" s="19">
        <v>832.13000000000034</v>
      </c>
      <c r="I216" s="6" t="s">
        <v>20</v>
      </c>
      <c r="J216" s="1" t="s">
        <v>19</v>
      </c>
    </row>
    <row r="217" spans="1:10" ht="15" customHeight="1" x14ac:dyDescent="0.2">
      <c r="A217" s="4" t="s">
        <v>178</v>
      </c>
      <c r="B217" s="17">
        <v>281</v>
      </c>
      <c r="C217" s="17">
        <v>29</v>
      </c>
      <c r="D217" s="17">
        <v>252</v>
      </c>
      <c r="E217" s="17">
        <v>13731.000000000002</v>
      </c>
      <c r="F217" s="17">
        <v>3414.9999999999991</v>
      </c>
      <c r="G217" s="18">
        <v>10.141464904999999</v>
      </c>
      <c r="H217" s="19">
        <v>781.38000000000022</v>
      </c>
      <c r="I217" s="6" t="s">
        <v>20</v>
      </c>
      <c r="J217" s="1" t="s">
        <v>19</v>
      </c>
    </row>
    <row r="218" spans="1:10" ht="15" customHeight="1" x14ac:dyDescent="0.2">
      <c r="A218" s="4" t="s">
        <v>202</v>
      </c>
      <c r="B218" s="17">
        <v>98</v>
      </c>
      <c r="C218" s="17">
        <v>4</v>
      </c>
      <c r="D218" s="17">
        <v>94</v>
      </c>
      <c r="E218" s="17">
        <v>19947</v>
      </c>
      <c r="F218" s="17">
        <v>9494.0000000000055</v>
      </c>
      <c r="G218" s="18">
        <v>12.570742624999994</v>
      </c>
      <c r="H218" s="19">
        <v>966.93000000000006</v>
      </c>
      <c r="I218" s="6" t="s">
        <v>20</v>
      </c>
      <c r="J218" s="1" t="s">
        <v>19</v>
      </c>
    </row>
    <row r="219" spans="1:10" ht="15" customHeight="1" x14ac:dyDescent="0.2">
      <c r="A219" s="4" t="s">
        <v>203</v>
      </c>
      <c r="B219" s="17">
        <v>253</v>
      </c>
      <c r="C219" s="17" t="s">
        <v>16</v>
      </c>
      <c r="D219" s="17">
        <v>253</v>
      </c>
      <c r="E219" s="17">
        <v>4871.0000000000009</v>
      </c>
      <c r="F219" s="17">
        <v>2584.0000000000018</v>
      </c>
      <c r="G219" s="18">
        <v>2.5253306220000002</v>
      </c>
      <c r="H219" s="19">
        <v>738.1266666666661</v>
      </c>
      <c r="I219" s="6" t="s">
        <v>20</v>
      </c>
      <c r="J219" s="1" t="s">
        <v>19</v>
      </c>
    </row>
    <row r="220" spans="1:10" ht="15" customHeight="1" x14ac:dyDescent="0.2">
      <c r="A220" s="4" t="s">
        <v>204</v>
      </c>
      <c r="B220" s="17">
        <v>875</v>
      </c>
      <c r="C220" s="17">
        <v>16</v>
      </c>
      <c r="D220" s="17">
        <v>859</v>
      </c>
      <c r="E220" s="17">
        <v>15472.000000000033</v>
      </c>
      <c r="F220" s="17">
        <v>11007</v>
      </c>
      <c r="G220" s="18">
        <v>8.792644969000003</v>
      </c>
      <c r="H220" s="19">
        <v>6566.1166666666586</v>
      </c>
      <c r="I220" s="6" t="s">
        <v>20</v>
      </c>
      <c r="J220" s="1" t="s">
        <v>19</v>
      </c>
    </row>
    <row r="221" spans="1:10" ht="15" customHeight="1" x14ac:dyDescent="0.2">
      <c r="A221" s="4" t="s">
        <v>205</v>
      </c>
      <c r="B221" s="17">
        <v>444</v>
      </c>
      <c r="C221" s="17">
        <v>56</v>
      </c>
      <c r="D221" s="17">
        <v>388</v>
      </c>
      <c r="E221" s="17">
        <v>4604</v>
      </c>
      <c r="F221" s="17">
        <v>2215.9999999999982</v>
      </c>
      <c r="G221" s="18">
        <v>2.4283825050000023</v>
      </c>
      <c r="H221" s="19">
        <v>305.87000000000023</v>
      </c>
      <c r="I221" s="6" t="s">
        <v>20</v>
      </c>
      <c r="J221" s="1" t="s">
        <v>19</v>
      </c>
    </row>
    <row r="222" spans="1:10" ht="15" customHeight="1" x14ac:dyDescent="0.2">
      <c r="A222" s="4" t="s">
        <v>206</v>
      </c>
      <c r="B222" s="17">
        <v>481</v>
      </c>
      <c r="C222" s="17">
        <v>111</v>
      </c>
      <c r="D222" s="17">
        <v>370</v>
      </c>
      <c r="E222" s="17">
        <v>7304.0000000000018</v>
      </c>
      <c r="F222" s="17">
        <v>6082.9999999999936</v>
      </c>
      <c r="G222" s="18">
        <v>3.8450098700000019</v>
      </c>
      <c r="H222" s="19">
        <v>2956.6366666666645</v>
      </c>
      <c r="I222" s="6" t="s">
        <v>20</v>
      </c>
      <c r="J222" s="1" t="s">
        <v>19</v>
      </c>
    </row>
    <row r="223" spans="1:10" ht="21" customHeight="1" x14ac:dyDescent="0.2">
      <c r="A223" s="4" t="s">
        <v>207</v>
      </c>
      <c r="B223" s="14">
        <f>SUM(B224:B231)</f>
        <v>1378</v>
      </c>
      <c r="C223" s="14">
        <f t="shared" ref="C223:H223" si="27">SUM(C224:C231)</f>
        <v>50</v>
      </c>
      <c r="D223" s="14">
        <f t="shared" si="27"/>
        <v>1328</v>
      </c>
      <c r="E223" s="14">
        <f t="shared" si="27"/>
        <v>43136.999999999993</v>
      </c>
      <c r="F223" s="14">
        <f t="shared" si="27"/>
        <v>34875.999999999993</v>
      </c>
      <c r="G223" s="15">
        <f t="shared" si="27"/>
        <v>24.843296038999998</v>
      </c>
      <c r="H223" s="16">
        <f t="shared" si="27"/>
        <v>7539.98</v>
      </c>
      <c r="I223" s="6" t="s">
        <v>20</v>
      </c>
      <c r="J223" s="1" t="s">
        <v>19</v>
      </c>
    </row>
    <row r="224" spans="1:10" ht="15" customHeight="1" x14ac:dyDescent="0.2">
      <c r="A224" s="4" t="s">
        <v>693</v>
      </c>
      <c r="B224" s="17">
        <v>248</v>
      </c>
      <c r="C224" s="17">
        <v>4</v>
      </c>
      <c r="D224" s="17">
        <v>244</v>
      </c>
      <c r="E224" s="17">
        <v>25005.999999999989</v>
      </c>
      <c r="F224" s="17">
        <v>23843.999999999989</v>
      </c>
      <c r="G224" s="18">
        <v>12.648906409999997</v>
      </c>
      <c r="H224" s="19">
        <v>3269.0433333333331</v>
      </c>
      <c r="I224" s="6" t="s">
        <v>20</v>
      </c>
      <c r="J224" s="1" t="s">
        <v>19</v>
      </c>
    </row>
    <row r="225" spans="1:10" ht="15" customHeight="1" x14ac:dyDescent="0.2">
      <c r="A225" s="4" t="s">
        <v>208</v>
      </c>
      <c r="B225" s="17">
        <v>151</v>
      </c>
      <c r="C225" s="17">
        <v>4</v>
      </c>
      <c r="D225" s="17">
        <v>147</v>
      </c>
      <c r="E225" s="17">
        <v>5031.0000000000036</v>
      </c>
      <c r="F225" s="17">
        <v>2945.0000000000005</v>
      </c>
      <c r="G225" s="18">
        <v>2.5968972539999995</v>
      </c>
      <c r="H225" s="19">
        <v>1152.5766666666661</v>
      </c>
      <c r="I225" s="6" t="s">
        <v>20</v>
      </c>
      <c r="J225" s="1" t="s">
        <v>19</v>
      </c>
    </row>
    <row r="226" spans="1:10" ht="15" customHeight="1" x14ac:dyDescent="0.2">
      <c r="A226" s="4" t="s">
        <v>209</v>
      </c>
      <c r="B226" s="17">
        <v>261</v>
      </c>
      <c r="C226" s="17">
        <v>5</v>
      </c>
      <c r="D226" s="17">
        <v>256</v>
      </c>
      <c r="E226" s="17">
        <v>1632.9999999999998</v>
      </c>
      <c r="F226" s="17">
        <v>980.00000000000011</v>
      </c>
      <c r="G226" s="18">
        <v>0.83174974700000037</v>
      </c>
      <c r="H226" s="19">
        <v>30.35666666666669</v>
      </c>
      <c r="I226" s="6" t="s">
        <v>20</v>
      </c>
      <c r="J226" s="1" t="s">
        <v>19</v>
      </c>
    </row>
    <row r="227" spans="1:10" ht="15" customHeight="1" x14ac:dyDescent="0.2">
      <c r="A227" s="4" t="s">
        <v>210</v>
      </c>
      <c r="B227" s="17">
        <v>95</v>
      </c>
      <c r="C227" s="17">
        <v>12</v>
      </c>
      <c r="D227" s="17">
        <v>83</v>
      </c>
      <c r="E227" s="17">
        <v>3598</v>
      </c>
      <c r="F227" s="17">
        <v>2345.0000000000014</v>
      </c>
      <c r="G227" s="18">
        <v>2.5977568669999997</v>
      </c>
      <c r="H227" s="19">
        <v>2121.7666666666664</v>
      </c>
      <c r="I227" s="6" t="s">
        <v>20</v>
      </c>
      <c r="J227" s="1" t="s">
        <v>19</v>
      </c>
    </row>
    <row r="228" spans="1:10" ht="15" customHeight="1" x14ac:dyDescent="0.2">
      <c r="A228" s="4" t="s">
        <v>211</v>
      </c>
      <c r="B228" s="17">
        <v>92</v>
      </c>
      <c r="C228" s="17" t="s">
        <v>16</v>
      </c>
      <c r="D228" s="17">
        <v>92</v>
      </c>
      <c r="E228" s="17">
        <v>1456.0000000000002</v>
      </c>
      <c r="F228" s="17">
        <v>690.99999999999966</v>
      </c>
      <c r="G228" s="18">
        <v>0.75396744699999974</v>
      </c>
      <c r="H228" s="19">
        <v>172.8366666666667</v>
      </c>
      <c r="I228" s="6" t="s">
        <v>20</v>
      </c>
      <c r="J228" s="1" t="s">
        <v>19</v>
      </c>
    </row>
    <row r="229" spans="1:10" ht="15" customHeight="1" x14ac:dyDescent="0.2">
      <c r="A229" s="4" t="s">
        <v>212</v>
      </c>
      <c r="B229" s="17">
        <v>91</v>
      </c>
      <c r="C229" s="17">
        <v>4</v>
      </c>
      <c r="D229" s="17">
        <v>87</v>
      </c>
      <c r="E229" s="17">
        <v>2027.9999999999995</v>
      </c>
      <c r="F229" s="17">
        <v>1363.9999999999998</v>
      </c>
      <c r="G229" s="18">
        <v>3.1365106819999995</v>
      </c>
      <c r="H229" s="19">
        <v>301.83</v>
      </c>
      <c r="I229" s="6" t="s">
        <v>20</v>
      </c>
      <c r="J229" s="1" t="s">
        <v>19</v>
      </c>
    </row>
    <row r="230" spans="1:10" ht="15" customHeight="1" x14ac:dyDescent="0.2">
      <c r="A230" s="4" t="s">
        <v>213</v>
      </c>
      <c r="B230" s="17">
        <v>89</v>
      </c>
      <c r="C230" s="17">
        <v>1</v>
      </c>
      <c r="D230" s="17">
        <v>88</v>
      </c>
      <c r="E230" s="17">
        <v>1675.9999999999993</v>
      </c>
      <c r="F230" s="17">
        <v>1013.0000000000001</v>
      </c>
      <c r="G230" s="18">
        <v>0.87297049900000001</v>
      </c>
      <c r="H230" s="19">
        <v>329.40333333333365</v>
      </c>
      <c r="I230" s="6" t="s">
        <v>20</v>
      </c>
      <c r="J230" s="1" t="s">
        <v>19</v>
      </c>
    </row>
    <row r="231" spans="1:10" ht="15" customHeight="1" x14ac:dyDescent="0.2">
      <c r="A231" s="4" t="s">
        <v>214</v>
      </c>
      <c r="B231" s="17">
        <v>351</v>
      </c>
      <c r="C231" s="17">
        <v>20</v>
      </c>
      <c r="D231" s="17">
        <v>331</v>
      </c>
      <c r="E231" s="17">
        <v>2709.0000000000005</v>
      </c>
      <c r="F231" s="17">
        <v>1693.9999999999989</v>
      </c>
      <c r="G231" s="18">
        <v>1.4045371329999992</v>
      </c>
      <c r="H231" s="19">
        <v>162.16666666666674</v>
      </c>
      <c r="I231" s="6" t="s">
        <v>20</v>
      </c>
      <c r="J231" s="1" t="s">
        <v>19</v>
      </c>
    </row>
    <row r="232" spans="1:10" ht="21" customHeight="1" x14ac:dyDescent="0.2">
      <c r="A232" s="4" t="s">
        <v>215</v>
      </c>
      <c r="B232" s="14">
        <f>SUM(B233:B237)</f>
        <v>460</v>
      </c>
      <c r="C232" s="14">
        <f t="shared" ref="C232:H232" si="28">SUM(C233:C237)</f>
        <v>32</v>
      </c>
      <c r="D232" s="14">
        <f t="shared" si="28"/>
        <v>428</v>
      </c>
      <c r="E232" s="14">
        <f t="shared" si="28"/>
        <v>49441.000000000015</v>
      </c>
      <c r="F232" s="14">
        <f t="shared" si="28"/>
        <v>34864.999999999985</v>
      </c>
      <c r="G232" s="15">
        <f t="shared" si="28"/>
        <v>26.133710683999997</v>
      </c>
      <c r="H232" s="16">
        <f t="shared" si="28"/>
        <v>9079.0266666666666</v>
      </c>
      <c r="I232" s="6" t="s">
        <v>20</v>
      </c>
      <c r="J232" s="1" t="s">
        <v>19</v>
      </c>
    </row>
    <row r="233" spans="1:10" ht="15" customHeight="1" x14ac:dyDescent="0.2">
      <c r="A233" s="4" t="s">
        <v>694</v>
      </c>
      <c r="B233" s="17">
        <v>240</v>
      </c>
      <c r="C233" s="17">
        <v>6</v>
      </c>
      <c r="D233" s="17">
        <v>234</v>
      </c>
      <c r="E233" s="17">
        <v>3146</v>
      </c>
      <c r="F233" s="17">
        <v>1379.9999999999995</v>
      </c>
      <c r="G233" s="18">
        <v>1.6861546299999999</v>
      </c>
      <c r="H233" s="19">
        <v>245.64333333333343</v>
      </c>
      <c r="I233" s="6" t="s">
        <v>20</v>
      </c>
      <c r="J233" s="1" t="s">
        <v>19</v>
      </c>
    </row>
    <row r="234" spans="1:10" ht="15" customHeight="1" x14ac:dyDescent="0.2">
      <c r="A234" s="4" t="s">
        <v>216</v>
      </c>
      <c r="B234" s="17">
        <v>57</v>
      </c>
      <c r="C234" s="17">
        <v>2</v>
      </c>
      <c r="D234" s="17">
        <v>55</v>
      </c>
      <c r="E234" s="17">
        <v>2406.9999999999995</v>
      </c>
      <c r="F234" s="17">
        <v>1070</v>
      </c>
      <c r="G234" s="18">
        <v>1.2580061039999997</v>
      </c>
      <c r="H234" s="19">
        <v>191.98000000000002</v>
      </c>
      <c r="I234" s="6" t="s">
        <v>20</v>
      </c>
      <c r="J234" s="1" t="s">
        <v>19</v>
      </c>
    </row>
    <row r="235" spans="1:10" ht="15" customHeight="1" x14ac:dyDescent="0.2">
      <c r="A235" s="4" t="s">
        <v>217</v>
      </c>
      <c r="B235" s="17">
        <v>31</v>
      </c>
      <c r="C235" s="17">
        <v>6</v>
      </c>
      <c r="D235" s="17">
        <v>25</v>
      </c>
      <c r="E235" s="17">
        <v>41450.000000000015</v>
      </c>
      <c r="F235" s="17">
        <v>31092.999999999989</v>
      </c>
      <c r="G235" s="18">
        <v>21.780331230999998</v>
      </c>
      <c r="H235" s="19">
        <v>8297.9333333333343</v>
      </c>
      <c r="I235" s="6" t="s">
        <v>20</v>
      </c>
      <c r="J235" s="1" t="s">
        <v>19</v>
      </c>
    </row>
    <row r="236" spans="1:10" ht="15" customHeight="1" x14ac:dyDescent="0.2">
      <c r="A236" s="4" t="s">
        <v>218</v>
      </c>
      <c r="B236" s="17">
        <v>25</v>
      </c>
      <c r="C236" s="17">
        <v>2</v>
      </c>
      <c r="D236" s="17">
        <v>23</v>
      </c>
      <c r="E236" s="17">
        <v>523.99999999999989</v>
      </c>
      <c r="F236" s="17">
        <v>200</v>
      </c>
      <c r="G236" s="18">
        <v>0.46341810799999988</v>
      </c>
      <c r="H236" s="19">
        <v>129.09</v>
      </c>
      <c r="I236" s="6" t="s">
        <v>20</v>
      </c>
      <c r="J236" s="1" t="s">
        <v>19</v>
      </c>
    </row>
    <row r="237" spans="1:10" ht="15" customHeight="1" x14ac:dyDescent="0.2">
      <c r="A237" s="4" t="s">
        <v>219</v>
      </c>
      <c r="B237" s="17">
        <v>107</v>
      </c>
      <c r="C237" s="17">
        <v>16</v>
      </c>
      <c r="D237" s="17">
        <v>91</v>
      </c>
      <c r="E237" s="17">
        <v>1913.9999999999998</v>
      </c>
      <c r="F237" s="17">
        <v>1121.9999999999998</v>
      </c>
      <c r="G237" s="18">
        <v>0.94580061100000001</v>
      </c>
      <c r="H237" s="19">
        <v>214.37999999999997</v>
      </c>
      <c r="I237" s="6" t="s">
        <v>20</v>
      </c>
      <c r="J237" s="1" t="s">
        <v>19</v>
      </c>
    </row>
    <row r="238" spans="1:10" ht="21" customHeight="1" x14ac:dyDescent="0.2">
      <c r="A238" s="4" t="s">
        <v>220</v>
      </c>
      <c r="B238" s="14">
        <f>SUM(B239:B243)</f>
        <v>596</v>
      </c>
      <c r="C238" s="14">
        <f t="shared" ref="C238:H238" si="29">SUM(C239:C243)</f>
        <v>8</v>
      </c>
      <c r="D238" s="14">
        <f t="shared" si="29"/>
        <v>588</v>
      </c>
      <c r="E238" s="14">
        <f t="shared" si="29"/>
        <v>12272</v>
      </c>
      <c r="F238" s="14">
        <f t="shared" si="29"/>
        <v>7623.0000000000018</v>
      </c>
      <c r="G238" s="15">
        <f t="shared" si="29"/>
        <v>7.3630722309999994</v>
      </c>
      <c r="H238" s="16">
        <f t="shared" si="29"/>
        <v>1877.6366666666668</v>
      </c>
      <c r="I238" s="6" t="s">
        <v>20</v>
      </c>
      <c r="J238" s="1" t="s">
        <v>19</v>
      </c>
    </row>
    <row r="239" spans="1:10" ht="15" customHeight="1" x14ac:dyDescent="0.2">
      <c r="A239" s="4" t="s">
        <v>695</v>
      </c>
      <c r="B239" s="17">
        <v>113</v>
      </c>
      <c r="C239" s="17">
        <v>1</v>
      </c>
      <c r="D239" s="17">
        <v>112</v>
      </c>
      <c r="E239" s="17">
        <v>2104</v>
      </c>
      <c r="F239" s="17">
        <v>1498.0000000000005</v>
      </c>
      <c r="G239" s="18">
        <v>1.1107629710000002</v>
      </c>
      <c r="H239" s="19">
        <v>393.75666666666655</v>
      </c>
      <c r="I239" s="6" t="s">
        <v>20</v>
      </c>
      <c r="J239" s="1" t="s">
        <v>19</v>
      </c>
    </row>
    <row r="240" spans="1:10" ht="15" customHeight="1" x14ac:dyDescent="0.2">
      <c r="A240" s="4" t="s">
        <v>221</v>
      </c>
      <c r="B240" s="17">
        <v>77</v>
      </c>
      <c r="C240" s="17">
        <v>4</v>
      </c>
      <c r="D240" s="17">
        <v>73</v>
      </c>
      <c r="E240" s="17">
        <v>2833.9999999999991</v>
      </c>
      <c r="F240" s="17">
        <v>1954.9999999999995</v>
      </c>
      <c r="G240" s="18">
        <v>1.5807426250000001</v>
      </c>
      <c r="H240" s="19">
        <v>539.32666666666694</v>
      </c>
      <c r="I240" s="6" t="s">
        <v>20</v>
      </c>
      <c r="J240" s="1" t="s">
        <v>19</v>
      </c>
    </row>
    <row r="241" spans="1:10" ht="15" customHeight="1" x14ac:dyDescent="0.2">
      <c r="A241" s="4" t="s">
        <v>222</v>
      </c>
      <c r="B241" s="17">
        <v>213</v>
      </c>
      <c r="C241" s="17">
        <v>1</v>
      </c>
      <c r="D241" s="17">
        <v>212</v>
      </c>
      <c r="E241" s="17">
        <v>4321.0000000000018</v>
      </c>
      <c r="F241" s="17">
        <v>2389.0000000000009</v>
      </c>
      <c r="G241" s="18">
        <v>3.0951271629999999</v>
      </c>
      <c r="H241" s="19">
        <v>532.43333333333339</v>
      </c>
      <c r="I241" s="6" t="s">
        <v>20</v>
      </c>
      <c r="J241" s="1" t="s">
        <v>19</v>
      </c>
    </row>
    <row r="242" spans="1:10" ht="15" customHeight="1" x14ac:dyDescent="0.2">
      <c r="A242" s="4" t="s">
        <v>223</v>
      </c>
      <c r="B242" s="17">
        <v>116</v>
      </c>
      <c r="C242" s="17" t="s">
        <v>16</v>
      </c>
      <c r="D242" s="17">
        <v>116</v>
      </c>
      <c r="E242" s="17">
        <v>1375.0000000000005</v>
      </c>
      <c r="F242" s="17">
        <v>757</v>
      </c>
      <c r="G242" s="18">
        <v>0.71773143500000014</v>
      </c>
      <c r="H242" s="19">
        <v>168.99333333333337</v>
      </c>
      <c r="I242" s="6" t="s">
        <v>20</v>
      </c>
      <c r="J242" s="1" t="s">
        <v>19</v>
      </c>
    </row>
    <row r="243" spans="1:10" ht="15" customHeight="1" x14ac:dyDescent="0.2">
      <c r="A243" s="4" t="s">
        <v>224</v>
      </c>
      <c r="B243" s="17">
        <v>77</v>
      </c>
      <c r="C243" s="17">
        <v>2</v>
      </c>
      <c r="D243" s="17">
        <v>75</v>
      </c>
      <c r="E243" s="17">
        <v>1637.9999999999998</v>
      </c>
      <c r="F243" s="17">
        <v>1024.0000000000005</v>
      </c>
      <c r="G243" s="18">
        <v>0.85870803699999987</v>
      </c>
      <c r="H243" s="19">
        <v>243.12666666666667</v>
      </c>
      <c r="I243" s="6" t="s">
        <v>20</v>
      </c>
      <c r="J243" s="1" t="s">
        <v>19</v>
      </c>
    </row>
    <row r="244" spans="1:10" ht="21" customHeight="1" x14ac:dyDescent="0.2">
      <c r="A244" s="4" t="s">
        <v>225</v>
      </c>
      <c r="B244" s="14">
        <f>SUM(B245:B252)</f>
        <v>1347</v>
      </c>
      <c r="C244" s="14">
        <f t="shared" ref="C244:H244" si="30">SUM(C245:C252)</f>
        <v>603</v>
      </c>
      <c r="D244" s="14">
        <f t="shared" si="30"/>
        <v>744</v>
      </c>
      <c r="E244" s="14">
        <f t="shared" si="30"/>
        <v>2159543.9999999995</v>
      </c>
      <c r="F244" s="14">
        <f t="shared" si="30"/>
        <v>1719520</v>
      </c>
      <c r="G244" s="15">
        <f t="shared" si="30"/>
        <v>1775.4596490360004</v>
      </c>
      <c r="H244" s="16">
        <f t="shared" si="30"/>
        <v>541072.92333333334</v>
      </c>
      <c r="I244" s="6" t="s">
        <v>20</v>
      </c>
      <c r="J244" s="1" t="s">
        <v>19</v>
      </c>
    </row>
    <row r="245" spans="1:10" ht="15" customHeight="1" x14ac:dyDescent="0.2">
      <c r="A245" s="4" t="s">
        <v>696</v>
      </c>
      <c r="B245" s="17">
        <v>312</v>
      </c>
      <c r="C245" s="17">
        <v>94</v>
      </c>
      <c r="D245" s="17">
        <v>218</v>
      </c>
      <c r="E245" s="17">
        <v>674471.99999999988</v>
      </c>
      <c r="F245" s="17">
        <v>543283.00000000012</v>
      </c>
      <c r="G245" s="18">
        <v>425.92161749800039</v>
      </c>
      <c r="H245" s="19">
        <v>146483.98666666672</v>
      </c>
      <c r="I245" s="6" t="s">
        <v>20</v>
      </c>
      <c r="J245" s="1" t="s">
        <v>19</v>
      </c>
    </row>
    <row r="246" spans="1:10" ht="15" customHeight="1" x14ac:dyDescent="0.2">
      <c r="A246" s="4" t="s">
        <v>226</v>
      </c>
      <c r="B246" s="17">
        <v>102</v>
      </c>
      <c r="C246" s="17">
        <v>6</v>
      </c>
      <c r="D246" s="17">
        <v>96</v>
      </c>
      <c r="E246" s="17">
        <v>12876.000000000005</v>
      </c>
      <c r="F246" s="17">
        <v>7066.0000000000009</v>
      </c>
      <c r="G246" s="18">
        <v>8.115503560999997</v>
      </c>
      <c r="H246" s="19">
        <v>1502.8933333333332</v>
      </c>
      <c r="I246" s="6" t="s">
        <v>20</v>
      </c>
      <c r="J246" s="1" t="s">
        <v>19</v>
      </c>
    </row>
    <row r="247" spans="1:10" ht="15" customHeight="1" x14ac:dyDescent="0.2">
      <c r="A247" s="4" t="s">
        <v>227</v>
      </c>
      <c r="B247" s="17">
        <v>165</v>
      </c>
      <c r="C247" s="17">
        <v>70</v>
      </c>
      <c r="D247" s="17">
        <v>95</v>
      </c>
      <c r="E247" s="17">
        <v>249285</v>
      </c>
      <c r="F247" s="17">
        <v>188212.99999999997</v>
      </c>
      <c r="G247" s="18">
        <v>177.49869786400004</v>
      </c>
      <c r="H247" s="19">
        <v>93321.59</v>
      </c>
      <c r="I247" s="6" t="s">
        <v>20</v>
      </c>
      <c r="J247" s="1" t="s">
        <v>19</v>
      </c>
    </row>
    <row r="248" spans="1:10" ht="15" customHeight="1" x14ac:dyDescent="0.2">
      <c r="A248" s="4" t="s">
        <v>228</v>
      </c>
      <c r="B248" s="17">
        <v>316</v>
      </c>
      <c r="C248" s="17">
        <v>242</v>
      </c>
      <c r="D248" s="17">
        <v>74</v>
      </c>
      <c r="E248" s="17">
        <v>732594.99999999953</v>
      </c>
      <c r="F248" s="17">
        <v>568275.99999999977</v>
      </c>
      <c r="G248" s="18">
        <v>685.96255340799962</v>
      </c>
      <c r="H248" s="19">
        <v>141255.85</v>
      </c>
      <c r="I248" s="6" t="s">
        <v>20</v>
      </c>
      <c r="J248" s="1" t="s">
        <v>19</v>
      </c>
    </row>
    <row r="249" spans="1:10" ht="15" customHeight="1" x14ac:dyDescent="0.2">
      <c r="A249" s="4" t="s">
        <v>229</v>
      </c>
      <c r="B249" s="17">
        <v>159</v>
      </c>
      <c r="C249" s="17">
        <v>51</v>
      </c>
      <c r="D249" s="17">
        <v>108</v>
      </c>
      <c r="E249" s="17">
        <v>121975</v>
      </c>
      <c r="F249" s="17">
        <v>100409.99999999994</v>
      </c>
      <c r="G249" s="18">
        <v>83.658458799999991</v>
      </c>
      <c r="H249" s="19">
        <v>46550.36666666664</v>
      </c>
      <c r="I249" s="6" t="s">
        <v>20</v>
      </c>
      <c r="J249" s="1" t="s">
        <v>19</v>
      </c>
    </row>
    <row r="250" spans="1:10" ht="15" customHeight="1" x14ac:dyDescent="0.2">
      <c r="A250" s="4" t="s">
        <v>230</v>
      </c>
      <c r="B250" s="17">
        <v>112</v>
      </c>
      <c r="C250" s="17">
        <v>36</v>
      </c>
      <c r="D250" s="17">
        <v>76</v>
      </c>
      <c r="E250" s="17">
        <v>15886.999999999996</v>
      </c>
      <c r="F250" s="17">
        <v>6985.0000000000018</v>
      </c>
      <c r="G250" s="18">
        <v>11.124821973999998</v>
      </c>
      <c r="H250" s="19">
        <v>2006.4766666666676</v>
      </c>
      <c r="I250" s="6" t="s">
        <v>20</v>
      </c>
      <c r="J250" s="1" t="s">
        <v>19</v>
      </c>
    </row>
    <row r="251" spans="1:10" ht="15" customHeight="1" x14ac:dyDescent="0.2">
      <c r="A251" s="4" t="s">
        <v>231</v>
      </c>
      <c r="B251" s="17">
        <v>43</v>
      </c>
      <c r="C251" s="17">
        <v>20</v>
      </c>
      <c r="D251" s="17">
        <v>23</v>
      </c>
      <c r="E251" s="17">
        <v>28069.999999999996</v>
      </c>
      <c r="F251" s="17">
        <v>22389.999999999996</v>
      </c>
      <c r="G251" s="18">
        <v>16.297812818000001</v>
      </c>
      <c r="H251" s="19">
        <v>8906.0333333333347</v>
      </c>
      <c r="I251" s="6" t="s">
        <v>20</v>
      </c>
      <c r="J251" s="1" t="s">
        <v>19</v>
      </c>
    </row>
    <row r="252" spans="1:10" ht="15" customHeight="1" x14ac:dyDescent="0.2">
      <c r="A252" s="4" t="s">
        <v>232</v>
      </c>
      <c r="B252" s="17">
        <v>138</v>
      </c>
      <c r="C252" s="17">
        <v>84</v>
      </c>
      <c r="D252" s="17">
        <v>54</v>
      </c>
      <c r="E252" s="17">
        <v>324384</v>
      </c>
      <c r="F252" s="17">
        <v>282897.00000000012</v>
      </c>
      <c r="G252" s="18">
        <v>366.88018311300016</v>
      </c>
      <c r="H252" s="19">
        <v>101045.72666666667</v>
      </c>
      <c r="I252" s="6" t="s">
        <v>20</v>
      </c>
      <c r="J252" s="1" t="s">
        <v>19</v>
      </c>
    </row>
    <row r="253" spans="1:10" ht="21" customHeight="1" x14ac:dyDescent="0.2">
      <c r="A253" s="4" t="s">
        <v>233</v>
      </c>
      <c r="B253" s="14">
        <f>SUM(B254:B258)</f>
        <v>733</v>
      </c>
      <c r="C253" s="14">
        <f t="shared" ref="C253:H253" si="31">SUM(C254:C258)</f>
        <v>101</v>
      </c>
      <c r="D253" s="14">
        <f t="shared" si="31"/>
        <v>632</v>
      </c>
      <c r="E253" s="14">
        <f t="shared" si="31"/>
        <v>17165</v>
      </c>
      <c r="F253" s="14">
        <f t="shared" si="31"/>
        <v>13061.999999999996</v>
      </c>
      <c r="G253" s="15">
        <f t="shared" si="31"/>
        <v>9.0501220789999994</v>
      </c>
      <c r="H253" s="16">
        <f t="shared" si="31"/>
        <v>3685.8266666666668</v>
      </c>
      <c r="I253" s="6" t="s">
        <v>20</v>
      </c>
      <c r="J253" s="1" t="s">
        <v>19</v>
      </c>
    </row>
    <row r="254" spans="1:10" ht="15" customHeight="1" x14ac:dyDescent="0.2">
      <c r="A254" s="4" t="s">
        <v>697</v>
      </c>
      <c r="B254" s="17">
        <v>197</v>
      </c>
      <c r="C254" s="17">
        <v>10</v>
      </c>
      <c r="D254" s="17">
        <v>187</v>
      </c>
      <c r="E254" s="17">
        <v>3040</v>
      </c>
      <c r="F254" s="17">
        <v>1930.9999999999998</v>
      </c>
      <c r="G254" s="18">
        <v>1.5964496449999994</v>
      </c>
      <c r="H254" s="19">
        <v>454.19666666666672</v>
      </c>
      <c r="I254" s="6" t="s">
        <v>20</v>
      </c>
      <c r="J254" s="1" t="s">
        <v>19</v>
      </c>
    </row>
    <row r="255" spans="1:10" ht="15" customHeight="1" x14ac:dyDescent="0.2">
      <c r="A255" s="4" t="s">
        <v>234</v>
      </c>
      <c r="B255" s="17">
        <v>124</v>
      </c>
      <c r="C255" s="17">
        <v>46</v>
      </c>
      <c r="D255" s="17">
        <v>78</v>
      </c>
      <c r="E255" s="17">
        <v>2371.0000000000009</v>
      </c>
      <c r="F255" s="17">
        <v>1988.9999999999991</v>
      </c>
      <c r="G255" s="18">
        <v>1.2219837239999995</v>
      </c>
      <c r="H255" s="19">
        <v>468.14333333333326</v>
      </c>
      <c r="I255" s="6" t="s">
        <v>20</v>
      </c>
      <c r="J255" s="1" t="s">
        <v>19</v>
      </c>
    </row>
    <row r="256" spans="1:10" ht="15" customHeight="1" x14ac:dyDescent="0.2">
      <c r="A256" s="4" t="s">
        <v>235</v>
      </c>
      <c r="B256" s="17">
        <v>139</v>
      </c>
      <c r="C256" s="17">
        <v>4</v>
      </c>
      <c r="D256" s="17">
        <v>135</v>
      </c>
      <c r="E256" s="17">
        <v>2699.9999999999995</v>
      </c>
      <c r="F256" s="17">
        <v>1649.9999999999998</v>
      </c>
      <c r="G256" s="18">
        <v>1.4179043750000002</v>
      </c>
      <c r="H256" s="19">
        <v>478.36333333333323</v>
      </c>
      <c r="I256" s="6" t="s">
        <v>20</v>
      </c>
      <c r="J256" s="1" t="s">
        <v>19</v>
      </c>
    </row>
    <row r="257" spans="1:10" ht="15" customHeight="1" x14ac:dyDescent="0.2">
      <c r="A257" s="4" t="s">
        <v>236</v>
      </c>
      <c r="B257" s="17">
        <v>190</v>
      </c>
      <c r="C257" s="17">
        <v>26</v>
      </c>
      <c r="D257" s="17">
        <v>164</v>
      </c>
      <c r="E257" s="17">
        <v>1761.9999999999995</v>
      </c>
      <c r="F257" s="17">
        <v>977.99999999999955</v>
      </c>
      <c r="G257" s="18">
        <v>0.94099694899999931</v>
      </c>
      <c r="H257" s="19">
        <v>168.69666666666669</v>
      </c>
      <c r="I257" s="6" t="s">
        <v>20</v>
      </c>
      <c r="J257" s="1" t="s">
        <v>19</v>
      </c>
    </row>
    <row r="258" spans="1:10" ht="15" customHeight="1" x14ac:dyDescent="0.2">
      <c r="A258" s="4" t="s">
        <v>230</v>
      </c>
      <c r="B258" s="17">
        <v>83</v>
      </c>
      <c r="C258" s="17">
        <v>15</v>
      </c>
      <c r="D258" s="17">
        <v>68</v>
      </c>
      <c r="E258" s="17">
        <v>7292</v>
      </c>
      <c r="F258" s="17">
        <v>6513.9999999999973</v>
      </c>
      <c r="G258" s="18">
        <v>3.8727873860000006</v>
      </c>
      <c r="H258" s="19">
        <v>2116.4266666666667</v>
      </c>
      <c r="I258" s="6" t="s">
        <v>20</v>
      </c>
      <c r="J258" s="1" t="s">
        <v>19</v>
      </c>
    </row>
    <row r="259" spans="1:10" ht="21" customHeight="1" x14ac:dyDescent="0.2">
      <c r="A259" s="4" t="s">
        <v>237</v>
      </c>
      <c r="B259" s="14">
        <f>SUM(B260:B264)</f>
        <v>825</v>
      </c>
      <c r="C259" s="14">
        <f t="shared" ref="C259:H259" si="32">SUM(C260:C264)</f>
        <v>14</v>
      </c>
      <c r="D259" s="14">
        <f t="shared" si="32"/>
        <v>811</v>
      </c>
      <c r="E259" s="14">
        <f t="shared" si="32"/>
        <v>23029.999999999996</v>
      </c>
      <c r="F259" s="14">
        <f t="shared" si="32"/>
        <v>10933.999999999998</v>
      </c>
      <c r="G259" s="15">
        <f t="shared" si="32"/>
        <v>30.748097664999992</v>
      </c>
      <c r="H259" s="16">
        <f t="shared" si="32"/>
        <v>2485.3266666666673</v>
      </c>
      <c r="I259" s="6" t="s">
        <v>20</v>
      </c>
      <c r="J259" s="1" t="s">
        <v>19</v>
      </c>
    </row>
    <row r="260" spans="1:10" ht="15" customHeight="1" x14ac:dyDescent="0.2">
      <c r="A260" s="4" t="s">
        <v>698</v>
      </c>
      <c r="B260" s="17">
        <v>135</v>
      </c>
      <c r="C260" s="17">
        <v>1</v>
      </c>
      <c r="D260" s="17">
        <v>134</v>
      </c>
      <c r="E260" s="17">
        <v>2929.0000000000009</v>
      </c>
      <c r="F260" s="17">
        <v>662.00000000000023</v>
      </c>
      <c r="G260" s="18">
        <v>1.5275991870000001</v>
      </c>
      <c r="H260" s="19">
        <v>170.47333333333327</v>
      </c>
      <c r="I260" s="6" t="s">
        <v>20</v>
      </c>
      <c r="J260" s="1" t="s">
        <v>19</v>
      </c>
    </row>
    <row r="261" spans="1:10" ht="15" customHeight="1" x14ac:dyDescent="0.2">
      <c r="A261" s="4" t="s">
        <v>238</v>
      </c>
      <c r="B261" s="17">
        <v>52</v>
      </c>
      <c r="C261" s="17">
        <v>1</v>
      </c>
      <c r="D261" s="17">
        <v>51</v>
      </c>
      <c r="E261" s="17">
        <v>863</v>
      </c>
      <c r="F261" s="17">
        <v>425.00000000000011</v>
      </c>
      <c r="G261" s="18">
        <v>0.44564598199999994</v>
      </c>
      <c r="H261" s="19">
        <v>151.23999999999995</v>
      </c>
      <c r="I261" s="6" t="s">
        <v>20</v>
      </c>
      <c r="J261" s="1" t="s">
        <v>19</v>
      </c>
    </row>
    <row r="262" spans="1:10" ht="15" customHeight="1" x14ac:dyDescent="0.2">
      <c r="A262" s="4" t="s">
        <v>239</v>
      </c>
      <c r="B262" s="17">
        <v>187</v>
      </c>
      <c r="C262" s="17">
        <v>3</v>
      </c>
      <c r="D262" s="17">
        <v>184</v>
      </c>
      <c r="E262" s="17">
        <v>2883.0000000000005</v>
      </c>
      <c r="F262" s="17">
        <v>1323.9999999999986</v>
      </c>
      <c r="G262" s="18">
        <v>10.425930825000005</v>
      </c>
      <c r="H262" s="19">
        <v>297.29000000000008</v>
      </c>
      <c r="I262" s="6" t="s">
        <v>20</v>
      </c>
      <c r="J262" s="1" t="s">
        <v>19</v>
      </c>
    </row>
    <row r="263" spans="1:10" ht="15" customHeight="1" x14ac:dyDescent="0.2">
      <c r="A263" s="4" t="s">
        <v>128</v>
      </c>
      <c r="B263" s="17">
        <v>296</v>
      </c>
      <c r="C263" s="17">
        <v>2</v>
      </c>
      <c r="D263" s="17">
        <v>294</v>
      </c>
      <c r="E263" s="17">
        <v>12107.999999999995</v>
      </c>
      <c r="F263" s="17">
        <v>6590.9999999999991</v>
      </c>
      <c r="G263" s="18">
        <v>16.15896236199999</v>
      </c>
      <c r="H263" s="19">
        <v>1179.5866666666668</v>
      </c>
      <c r="I263" s="6" t="s">
        <v>20</v>
      </c>
      <c r="J263" s="1" t="s">
        <v>19</v>
      </c>
    </row>
    <row r="264" spans="1:10" ht="15" customHeight="1" x14ac:dyDescent="0.2">
      <c r="A264" s="4" t="s">
        <v>240</v>
      </c>
      <c r="B264" s="17">
        <v>155</v>
      </c>
      <c r="C264" s="17">
        <v>7</v>
      </c>
      <c r="D264" s="17">
        <v>148</v>
      </c>
      <c r="E264" s="17">
        <v>4247.0000000000009</v>
      </c>
      <c r="F264" s="17">
        <v>1932.0000000000002</v>
      </c>
      <c r="G264" s="18">
        <v>2.1899593090000002</v>
      </c>
      <c r="H264" s="19">
        <v>686.73666666666702</v>
      </c>
      <c r="I264" s="6" t="s">
        <v>20</v>
      </c>
      <c r="J264" s="1" t="s">
        <v>19</v>
      </c>
    </row>
    <row r="265" spans="1:10" ht="21" customHeight="1" x14ac:dyDescent="0.2">
      <c r="A265" s="4" t="s">
        <v>241</v>
      </c>
      <c r="B265" s="14">
        <f>SUM(B266:B274)</f>
        <v>736</v>
      </c>
      <c r="C265" s="14">
        <f t="shared" ref="C265:H265" si="33">SUM(C266:C274)</f>
        <v>44</v>
      </c>
      <c r="D265" s="14">
        <f t="shared" si="33"/>
        <v>692</v>
      </c>
      <c r="E265" s="14">
        <f t="shared" si="33"/>
        <v>17936.000000000007</v>
      </c>
      <c r="F265" s="14">
        <f t="shared" si="33"/>
        <v>8994</v>
      </c>
      <c r="G265" s="15">
        <f t="shared" si="33"/>
        <v>9.4414852529999997</v>
      </c>
      <c r="H265" s="16">
        <f t="shared" si="33"/>
        <v>1856.4200000000003</v>
      </c>
      <c r="I265" s="6" t="s">
        <v>20</v>
      </c>
      <c r="J265" s="1" t="s">
        <v>19</v>
      </c>
    </row>
    <row r="266" spans="1:10" ht="15" customHeight="1" x14ac:dyDescent="0.2">
      <c r="A266" s="4" t="s">
        <v>699</v>
      </c>
      <c r="B266" s="17">
        <v>110</v>
      </c>
      <c r="C266" s="17">
        <v>5</v>
      </c>
      <c r="D266" s="17">
        <v>105</v>
      </c>
      <c r="E266" s="17">
        <v>4212.0000000000018</v>
      </c>
      <c r="F266" s="17">
        <v>2107</v>
      </c>
      <c r="G266" s="18">
        <v>2.1446592070000006</v>
      </c>
      <c r="H266" s="19">
        <v>688.17666666666685</v>
      </c>
      <c r="I266" s="6" t="s">
        <v>20</v>
      </c>
      <c r="J266" s="1" t="s">
        <v>19</v>
      </c>
    </row>
    <row r="267" spans="1:10" ht="15" customHeight="1" x14ac:dyDescent="0.2">
      <c r="A267" s="4" t="s">
        <v>242</v>
      </c>
      <c r="B267" s="17">
        <v>75</v>
      </c>
      <c r="C267" s="17">
        <v>6</v>
      </c>
      <c r="D267" s="17">
        <v>69</v>
      </c>
      <c r="E267" s="17">
        <v>1386.0000000000005</v>
      </c>
      <c r="F267" s="17">
        <v>771.99999999999966</v>
      </c>
      <c r="G267" s="18">
        <v>0.71362156700000035</v>
      </c>
      <c r="H267" s="19">
        <v>116.19000000000001</v>
      </c>
      <c r="I267" s="6" t="s">
        <v>20</v>
      </c>
      <c r="J267" s="1" t="s">
        <v>19</v>
      </c>
    </row>
    <row r="268" spans="1:10" ht="15" customHeight="1" x14ac:dyDescent="0.2">
      <c r="A268" s="4" t="s">
        <v>243</v>
      </c>
      <c r="B268" s="17">
        <v>138</v>
      </c>
      <c r="C268" s="17">
        <v>3</v>
      </c>
      <c r="D268" s="17">
        <v>135</v>
      </c>
      <c r="E268" s="17">
        <v>3730.0000000000032</v>
      </c>
      <c r="F268" s="17">
        <v>2077</v>
      </c>
      <c r="G268" s="18">
        <v>1.9375686679999988</v>
      </c>
      <c r="H268" s="19">
        <v>435.51666666666677</v>
      </c>
      <c r="I268" s="6" t="s">
        <v>20</v>
      </c>
      <c r="J268" s="1" t="s">
        <v>19</v>
      </c>
    </row>
    <row r="269" spans="1:10" ht="15" customHeight="1" x14ac:dyDescent="0.2">
      <c r="A269" s="4" t="s">
        <v>63</v>
      </c>
      <c r="B269" s="17">
        <v>61</v>
      </c>
      <c r="C269" s="17">
        <v>1</v>
      </c>
      <c r="D269" s="17">
        <v>60</v>
      </c>
      <c r="E269" s="17">
        <v>1311.0000000000005</v>
      </c>
      <c r="F269" s="17">
        <v>607.00000000000034</v>
      </c>
      <c r="G269" s="18">
        <v>0.70039674500000004</v>
      </c>
      <c r="H269" s="19">
        <v>111.20000000000006</v>
      </c>
      <c r="I269" s="6" t="s">
        <v>20</v>
      </c>
      <c r="J269" s="1" t="s">
        <v>19</v>
      </c>
    </row>
    <row r="270" spans="1:10" ht="15" customHeight="1" x14ac:dyDescent="0.2">
      <c r="A270" s="4" t="s">
        <v>244</v>
      </c>
      <c r="B270" s="17">
        <v>60</v>
      </c>
      <c r="C270" s="17">
        <v>1</v>
      </c>
      <c r="D270" s="17">
        <v>59</v>
      </c>
      <c r="E270" s="17">
        <v>959</v>
      </c>
      <c r="F270" s="17">
        <v>525.00000000000034</v>
      </c>
      <c r="G270" s="18">
        <v>0.48260427300000008</v>
      </c>
      <c r="H270" s="19">
        <v>63.096666666666664</v>
      </c>
      <c r="I270" s="6" t="s">
        <v>20</v>
      </c>
      <c r="J270" s="1" t="s">
        <v>19</v>
      </c>
    </row>
    <row r="271" spans="1:10" ht="15" customHeight="1" x14ac:dyDescent="0.2">
      <c r="A271" s="4" t="s">
        <v>245</v>
      </c>
      <c r="B271" s="17">
        <v>18</v>
      </c>
      <c r="C271" s="17">
        <v>3</v>
      </c>
      <c r="D271" s="17">
        <v>15</v>
      </c>
      <c r="E271" s="17">
        <v>583.00000000000011</v>
      </c>
      <c r="F271" s="17">
        <v>153</v>
      </c>
      <c r="G271" s="18">
        <v>0.30458799600000003</v>
      </c>
      <c r="H271" s="19">
        <v>47.966666666666669</v>
      </c>
      <c r="I271" s="6" t="s">
        <v>20</v>
      </c>
      <c r="J271" s="1" t="s">
        <v>19</v>
      </c>
    </row>
    <row r="272" spans="1:10" ht="15" customHeight="1" x14ac:dyDescent="0.2">
      <c r="A272" s="4" t="s">
        <v>246</v>
      </c>
      <c r="B272" s="17">
        <v>36</v>
      </c>
      <c r="C272" s="17" t="s">
        <v>16</v>
      </c>
      <c r="D272" s="17">
        <v>36</v>
      </c>
      <c r="E272" s="17">
        <v>898</v>
      </c>
      <c r="F272" s="17">
        <v>424.99999999999989</v>
      </c>
      <c r="G272" s="18">
        <v>0.46393692800000003</v>
      </c>
      <c r="H272" s="19">
        <v>85.536666666666662</v>
      </c>
      <c r="I272" s="6" t="s">
        <v>20</v>
      </c>
      <c r="J272" s="1" t="s">
        <v>19</v>
      </c>
    </row>
    <row r="273" spans="1:10" ht="15" customHeight="1" x14ac:dyDescent="0.2">
      <c r="A273" s="4" t="s">
        <v>247</v>
      </c>
      <c r="B273" s="17">
        <v>17</v>
      </c>
      <c r="C273" s="17">
        <v>1</v>
      </c>
      <c r="D273" s="17">
        <v>16</v>
      </c>
      <c r="E273" s="17">
        <v>2876</v>
      </c>
      <c r="F273" s="17">
        <v>1342.9999999999998</v>
      </c>
      <c r="G273" s="18">
        <v>1.4708545270000002</v>
      </c>
      <c r="H273" s="19">
        <v>192.34</v>
      </c>
      <c r="I273" s="6" t="s">
        <v>20</v>
      </c>
      <c r="J273" s="1" t="s">
        <v>19</v>
      </c>
    </row>
    <row r="274" spans="1:10" ht="15" customHeight="1" x14ac:dyDescent="0.2">
      <c r="A274" s="4" t="s">
        <v>248</v>
      </c>
      <c r="B274" s="17">
        <v>221</v>
      </c>
      <c r="C274" s="17">
        <v>24</v>
      </c>
      <c r="D274" s="17">
        <v>197</v>
      </c>
      <c r="E274" s="17">
        <v>1981</v>
      </c>
      <c r="F274" s="17">
        <v>985.00000000000023</v>
      </c>
      <c r="G274" s="18">
        <v>1.2232553420000001</v>
      </c>
      <c r="H274" s="19">
        <v>116.3966666666667</v>
      </c>
      <c r="I274" s="6" t="s">
        <v>20</v>
      </c>
      <c r="J274" s="1" t="s">
        <v>19</v>
      </c>
    </row>
    <row r="275" spans="1:10" ht="21" customHeight="1" x14ac:dyDescent="0.2">
      <c r="A275" s="4" t="s">
        <v>249</v>
      </c>
      <c r="B275" s="14">
        <f>SUM(B276:B280)</f>
        <v>22</v>
      </c>
      <c r="C275" s="14">
        <f t="shared" ref="C275:H275" si="34">SUM(C276:C280)</f>
        <v>4</v>
      </c>
      <c r="D275" s="14">
        <f t="shared" si="34"/>
        <v>18</v>
      </c>
      <c r="E275" s="14">
        <f t="shared" si="34"/>
        <v>3534.0000000000005</v>
      </c>
      <c r="F275" s="14">
        <f t="shared" si="34"/>
        <v>3276.0000000000005</v>
      </c>
      <c r="G275" s="15">
        <f t="shared" si="34"/>
        <v>2.2779755849999996</v>
      </c>
      <c r="H275" s="16">
        <f t="shared" si="34"/>
        <v>3762.3333333333344</v>
      </c>
      <c r="I275" s="6" t="s">
        <v>20</v>
      </c>
      <c r="J275" s="1" t="s">
        <v>19</v>
      </c>
    </row>
    <row r="276" spans="1:10" ht="15" customHeight="1" x14ac:dyDescent="0.2">
      <c r="A276" s="4" t="s">
        <v>250</v>
      </c>
      <c r="B276" s="17">
        <v>5</v>
      </c>
      <c r="C276" s="17">
        <v>1</v>
      </c>
      <c r="D276" s="17">
        <v>4</v>
      </c>
      <c r="E276" s="17">
        <v>243</v>
      </c>
      <c r="F276" s="17">
        <v>235</v>
      </c>
      <c r="G276" s="18">
        <v>0.12169888099999999</v>
      </c>
      <c r="H276" s="19">
        <v>0.25</v>
      </c>
      <c r="I276" s="6" t="s">
        <v>20</v>
      </c>
      <c r="J276" s="1" t="s">
        <v>19</v>
      </c>
    </row>
    <row r="277" spans="1:10" ht="15" customHeight="1" x14ac:dyDescent="0.2">
      <c r="A277" s="4" t="s">
        <v>251</v>
      </c>
      <c r="B277" s="17">
        <v>1</v>
      </c>
      <c r="C277" s="17">
        <v>1</v>
      </c>
      <c r="D277" s="17" t="s">
        <v>16</v>
      </c>
      <c r="E277" s="17">
        <v>2</v>
      </c>
      <c r="F277" s="17">
        <v>0</v>
      </c>
      <c r="G277" s="18">
        <v>0.01</v>
      </c>
      <c r="H277" s="19">
        <v>0</v>
      </c>
      <c r="I277" s="6" t="s">
        <v>20</v>
      </c>
      <c r="J277" s="1" t="s">
        <v>19</v>
      </c>
    </row>
    <row r="278" spans="1:10" ht="15" customHeight="1" x14ac:dyDescent="0.2">
      <c r="A278" s="4" t="s">
        <v>252</v>
      </c>
      <c r="B278" s="17">
        <v>2</v>
      </c>
      <c r="C278" s="17" t="s">
        <v>16</v>
      </c>
      <c r="D278" s="17">
        <v>2</v>
      </c>
      <c r="E278" s="17">
        <v>101</v>
      </c>
      <c r="F278" s="17">
        <v>1</v>
      </c>
      <c r="G278" s="18">
        <v>5.0508647000000004E-2</v>
      </c>
      <c r="H278" s="19">
        <v>0.01</v>
      </c>
      <c r="I278" s="6" t="s">
        <v>20</v>
      </c>
      <c r="J278" s="1" t="s">
        <v>19</v>
      </c>
    </row>
    <row r="279" spans="1:10" ht="15" customHeight="1" x14ac:dyDescent="0.2">
      <c r="A279" s="4" t="s">
        <v>253</v>
      </c>
      <c r="B279" s="17">
        <v>6</v>
      </c>
      <c r="C279" s="17">
        <v>1</v>
      </c>
      <c r="D279" s="17">
        <v>5</v>
      </c>
      <c r="E279" s="17">
        <v>163</v>
      </c>
      <c r="F279" s="17">
        <v>35</v>
      </c>
      <c r="G279" s="18">
        <v>8.3051881999999994E-2</v>
      </c>
      <c r="H279" s="19">
        <v>28.299999999999997</v>
      </c>
      <c r="I279" s="6" t="s">
        <v>20</v>
      </c>
      <c r="J279" s="1" t="s">
        <v>19</v>
      </c>
    </row>
    <row r="280" spans="1:10" ht="15" customHeight="1" x14ac:dyDescent="0.2">
      <c r="A280" s="4" t="s">
        <v>254</v>
      </c>
      <c r="B280" s="17">
        <v>8</v>
      </c>
      <c r="C280" s="17">
        <v>1</v>
      </c>
      <c r="D280" s="17">
        <v>7</v>
      </c>
      <c r="E280" s="17">
        <v>3025.0000000000005</v>
      </c>
      <c r="F280" s="17">
        <v>3005.0000000000005</v>
      </c>
      <c r="G280" s="18">
        <v>2.0127161749999996</v>
      </c>
      <c r="H280" s="19">
        <v>3733.7733333333344</v>
      </c>
      <c r="I280" s="6" t="s">
        <v>20</v>
      </c>
      <c r="J280" s="1" t="s">
        <v>19</v>
      </c>
    </row>
    <row r="281" spans="1:10" ht="21" customHeight="1" x14ac:dyDescent="0.2">
      <c r="A281" s="4" t="s">
        <v>12</v>
      </c>
      <c r="B281" s="14">
        <f>SUM(B282,B293,B303)</f>
        <v>7984</v>
      </c>
      <c r="C281" s="14">
        <f t="shared" ref="C281:G281" si="35">SUM(C282,C293,C303)</f>
        <v>1135</v>
      </c>
      <c r="D281" s="14">
        <f t="shared" si="35"/>
        <v>6849</v>
      </c>
      <c r="E281" s="14">
        <f t="shared" si="35"/>
        <v>3186425.9999999991</v>
      </c>
      <c r="F281" s="14">
        <f t="shared" si="35"/>
        <v>2318918.9999999995</v>
      </c>
      <c r="G281" s="15">
        <f t="shared" si="35"/>
        <v>2147.6427492560001</v>
      </c>
      <c r="H281" s="16">
        <f>SUM(H282,H293,H303)</f>
        <v>1528275.0000000005</v>
      </c>
      <c r="I281" s="6" t="s">
        <v>20</v>
      </c>
      <c r="J281" s="1" t="s">
        <v>19</v>
      </c>
    </row>
    <row r="282" spans="1:10" ht="21" customHeight="1" x14ac:dyDescent="0.2">
      <c r="A282" s="4" t="s">
        <v>255</v>
      </c>
      <c r="B282" s="14">
        <f>SUM(B283:B292)</f>
        <v>1535</v>
      </c>
      <c r="C282" s="14">
        <f t="shared" ref="C282:H282" si="36">SUM(C283:C292)</f>
        <v>327</v>
      </c>
      <c r="D282" s="14">
        <f t="shared" si="36"/>
        <v>1208</v>
      </c>
      <c r="E282" s="14">
        <f t="shared" si="36"/>
        <v>438895</v>
      </c>
      <c r="F282" s="14">
        <f t="shared" si="36"/>
        <v>300111</v>
      </c>
      <c r="G282" s="15">
        <f t="shared" si="36"/>
        <v>315.46469990099996</v>
      </c>
      <c r="H282" s="16">
        <f t="shared" si="36"/>
        <v>875307.01666666672</v>
      </c>
      <c r="I282" s="6" t="s">
        <v>20</v>
      </c>
      <c r="J282" s="1" t="s">
        <v>19</v>
      </c>
    </row>
    <row r="283" spans="1:10" ht="15" customHeight="1" x14ac:dyDescent="0.2">
      <c r="A283" s="4" t="s">
        <v>700</v>
      </c>
      <c r="B283" s="17">
        <v>252</v>
      </c>
      <c r="C283" s="17">
        <v>73</v>
      </c>
      <c r="D283" s="17">
        <v>179</v>
      </c>
      <c r="E283" s="17">
        <v>35622.000000000007</v>
      </c>
      <c r="F283" s="17">
        <v>23742.999999999993</v>
      </c>
      <c r="G283" s="18">
        <v>26.264333672999999</v>
      </c>
      <c r="H283" s="19">
        <v>7250.5</v>
      </c>
      <c r="I283" s="6" t="s">
        <v>20</v>
      </c>
      <c r="J283" s="1" t="s">
        <v>19</v>
      </c>
    </row>
    <row r="284" spans="1:10" ht="15" customHeight="1" x14ac:dyDescent="0.2">
      <c r="A284" s="4" t="s">
        <v>256</v>
      </c>
      <c r="B284" s="17">
        <v>39</v>
      </c>
      <c r="C284" s="17">
        <v>12</v>
      </c>
      <c r="D284" s="17">
        <v>27</v>
      </c>
      <c r="E284" s="17">
        <v>21589.000000000004</v>
      </c>
      <c r="F284" s="17">
        <v>15953.999999999996</v>
      </c>
      <c r="G284" s="18">
        <v>18.810854527</v>
      </c>
      <c r="H284" s="19">
        <v>544.63333333333321</v>
      </c>
      <c r="I284" s="6" t="s">
        <v>20</v>
      </c>
      <c r="J284" s="1" t="s">
        <v>19</v>
      </c>
    </row>
    <row r="285" spans="1:10" ht="15" customHeight="1" x14ac:dyDescent="0.2">
      <c r="A285" s="4" t="s">
        <v>257</v>
      </c>
      <c r="B285" s="17">
        <v>94</v>
      </c>
      <c r="C285" s="17">
        <v>50</v>
      </c>
      <c r="D285" s="17">
        <v>44</v>
      </c>
      <c r="E285" s="17">
        <v>45120</v>
      </c>
      <c r="F285" s="17">
        <v>40408</v>
      </c>
      <c r="G285" s="18">
        <v>29.12425228899999</v>
      </c>
      <c r="H285" s="19">
        <v>30041.516666666666</v>
      </c>
      <c r="I285" s="6" t="s">
        <v>20</v>
      </c>
      <c r="J285" s="1" t="s">
        <v>19</v>
      </c>
    </row>
    <row r="286" spans="1:10" ht="15" customHeight="1" x14ac:dyDescent="0.2">
      <c r="A286" s="4" t="s">
        <v>258</v>
      </c>
      <c r="B286" s="17">
        <v>193</v>
      </c>
      <c r="C286" s="17">
        <v>21</v>
      </c>
      <c r="D286" s="17">
        <v>172</v>
      </c>
      <c r="E286" s="17">
        <v>24422</v>
      </c>
      <c r="F286" s="17">
        <v>18141.000000000004</v>
      </c>
      <c r="G286" s="18">
        <v>14.848372330000007</v>
      </c>
      <c r="H286" s="19">
        <v>5673.1266666666688</v>
      </c>
      <c r="I286" s="6" t="s">
        <v>20</v>
      </c>
      <c r="J286" s="1" t="s">
        <v>19</v>
      </c>
    </row>
    <row r="287" spans="1:10" ht="15" customHeight="1" x14ac:dyDescent="0.2">
      <c r="A287" s="4" t="s">
        <v>259</v>
      </c>
      <c r="B287" s="17">
        <v>280</v>
      </c>
      <c r="C287" s="17">
        <v>78</v>
      </c>
      <c r="D287" s="17">
        <v>202</v>
      </c>
      <c r="E287" s="17">
        <v>99973.999999999971</v>
      </c>
      <c r="F287" s="17">
        <v>54340.999999999978</v>
      </c>
      <c r="G287" s="18">
        <v>87.043173957999969</v>
      </c>
      <c r="H287" s="19">
        <v>16629.686666666672</v>
      </c>
      <c r="I287" s="6" t="s">
        <v>20</v>
      </c>
      <c r="J287" s="1" t="s">
        <v>19</v>
      </c>
    </row>
    <row r="288" spans="1:10" ht="15" customHeight="1" x14ac:dyDescent="0.2">
      <c r="A288" s="4" t="s">
        <v>260</v>
      </c>
      <c r="B288" s="17">
        <v>176</v>
      </c>
      <c r="C288" s="17">
        <v>1</v>
      </c>
      <c r="D288" s="17">
        <v>175</v>
      </c>
      <c r="E288" s="17">
        <v>47285.999999999985</v>
      </c>
      <c r="F288" s="17">
        <v>33314.999999999993</v>
      </c>
      <c r="G288" s="18">
        <v>21.529704985000006</v>
      </c>
      <c r="H288" s="19">
        <v>16416.88</v>
      </c>
      <c r="I288" s="6" t="s">
        <v>20</v>
      </c>
      <c r="J288" s="1" t="s">
        <v>19</v>
      </c>
    </row>
    <row r="289" spans="1:10" ht="15" customHeight="1" x14ac:dyDescent="0.2">
      <c r="A289" s="4" t="s">
        <v>261</v>
      </c>
      <c r="B289" s="17">
        <v>160</v>
      </c>
      <c r="C289" s="17">
        <v>3</v>
      </c>
      <c r="D289" s="17">
        <v>157</v>
      </c>
      <c r="E289" s="17">
        <v>10976.000000000004</v>
      </c>
      <c r="F289" s="17">
        <v>7673.0000000000027</v>
      </c>
      <c r="G289" s="18">
        <v>7.3988911499999999</v>
      </c>
      <c r="H289" s="19">
        <v>3078.4700000000003</v>
      </c>
      <c r="I289" s="6" t="s">
        <v>20</v>
      </c>
      <c r="J289" s="1" t="s">
        <v>19</v>
      </c>
    </row>
    <row r="290" spans="1:10" ht="15" customHeight="1" x14ac:dyDescent="0.2">
      <c r="A290" s="4" t="s">
        <v>262</v>
      </c>
      <c r="B290" s="17">
        <v>94</v>
      </c>
      <c r="C290" s="17">
        <v>43</v>
      </c>
      <c r="D290" s="17">
        <v>51</v>
      </c>
      <c r="E290" s="17">
        <v>26525.000000000004</v>
      </c>
      <c r="F290" s="17">
        <v>19871</v>
      </c>
      <c r="G290" s="18">
        <v>24.838667344999998</v>
      </c>
      <c r="H290" s="19">
        <v>674465.34666666668</v>
      </c>
      <c r="I290" s="6" t="s">
        <v>20</v>
      </c>
      <c r="J290" s="1" t="s">
        <v>19</v>
      </c>
    </row>
    <row r="291" spans="1:10" ht="15" customHeight="1" x14ac:dyDescent="0.2">
      <c r="A291" s="4" t="s">
        <v>263</v>
      </c>
      <c r="B291" s="17">
        <v>75</v>
      </c>
      <c r="C291" s="17">
        <v>24</v>
      </c>
      <c r="D291" s="17">
        <v>51</v>
      </c>
      <c r="E291" s="17">
        <v>25909.999999999996</v>
      </c>
      <c r="F291" s="17">
        <v>16608.000000000007</v>
      </c>
      <c r="G291" s="18">
        <v>20.345432349999999</v>
      </c>
      <c r="H291" s="19">
        <v>2400.3233333333337</v>
      </c>
      <c r="I291" s="6" t="s">
        <v>20</v>
      </c>
      <c r="J291" s="1" t="s">
        <v>19</v>
      </c>
    </row>
    <row r="292" spans="1:10" ht="15" customHeight="1" x14ac:dyDescent="0.2">
      <c r="A292" s="4" t="s">
        <v>264</v>
      </c>
      <c r="B292" s="17">
        <v>172</v>
      </c>
      <c r="C292" s="17">
        <v>22</v>
      </c>
      <c r="D292" s="17">
        <v>150</v>
      </c>
      <c r="E292" s="17">
        <v>101471.00000000001</v>
      </c>
      <c r="F292" s="17">
        <v>70057.000000000044</v>
      </c>
      <c r="G292" s="18">
        <v>65.261017293999984</v>
      </c>
      <c r="H292" s="19">
        <v>118806.53333333333</v>
      </c>
      <c r="I292" s="6" t="s">
        <v>20</v>
      </c>
      <c r="J292" s="1" t="s">
        <v>19</v>
      </c>
    </row>
    <row r="293" spans="1:10" ht="21" customHeight="1" x14ac:dyDescent="0.2">
      <c r="A293" s="4" t="s">
        <v>265</v>
      </c>
      <c r="B293" s="14">
        <f>SUM(B294:B302)</f>
        <v>3102</v>
      </c>
      <c r="C293" s="14">
        <f t="shared" ref="C293:H293" si="37">SUM(C294:C302)</f>
        <v>491</v>
      </c>
      <c r="D293" s="14">
        <f t="shared" si="37"/>
        <v>2611</v>
      </c>
      <c r="E293" s="14">
        <f t="shared" si="37"/>
        <v>2235393.9999999991</v>
      </c>
      <c r="F293" s="14">
        <f t="shared" si="37"/>
        <v>1701011.9999999995</v>
      </c>
      <c r="G293" s="15">
        <f t="shared" si="37"/>
        <v>1526.0309562630005</v>
      </c>
      <c r="H293" s="16">
        <f t="shared" si="37"/>
        <v>518114.53333333356</v>
      </c>
      <c r="I293" s="6" t="s">
        <v>20</v>
      </c>
      <c r="J293" s="1" t="s">
        <v>19</v>
      </c>
    </row>
    <row r="294" spans="1:10" ht="15" customHeight="1" x14ac:dyDescent="0.2">
      <c r="A294" s="4" t="s">
        <v>701</v>
      </c>
      <c r="B294" s="17">
        <v>114</v>
      </c>
      <c r="C294" s="17">
        <v>15</v>
      </c>
      <c r="D294" s="17">
        <v>99</v>
      </c>
      <c r="E294" s="17">
        <v>72319.999999999985</v>
      </c>
      <c r="F294" s="17">
        <v>56082.999999999985</v>
      </c>
      <c r="G294" s="18">
        <v>38.628341810999999</v>
      </c>
      <c r="H294" s="19">
        <v>7342.7233333333361</v>
      </c>
      <c r="I294" s="6" t="s">
        <v>20</v>
      </c>
      <c r="J294" s="1" t="s">
        <v>19</v>
      </c>
    </row>
    <row r="295" spans="1:10" ht="15" customHeight="1" x14ac:dyDescent="0.2">
      <c r="A295" s="4" t="s">
        <v>266</v>
      </c>
      <c r="B295" s="17">
        <v>174</v>
      </c>
      <c r="C295" s="17">
        <v>135</v>
      </c>
      <c r="D295" s="17">
        <v>39</v>
      </c>
      <c r="E295" s="17">
        <v>315228.00000000006</v>
      </c>
      <c r="F295" s="17">
        <v>242351.99999999994</v>
      </c>
      <c r="G295" s="18">
        <v>265.59288911499988</v>
      </c>
      <c r="H295" s="19">
        <v>153975.53000000009</v>
      </c>
      <c r="I295" s="6" t="s">
        <v>20</v>
      </c>
      <c r="J295" s="1" t="s">
        <v>19</v>
      </c>
    </row>
    <row r="296" spans="1:10" ht="15" customHeight="1" x14ac:dyDescent="0.2">
      <c r="A296" s="4" t="s">
        <v>267</v>
      </c>
      <c r="B296" s="17">
        <v>138</v>
      </c>
      <c r="C296" s="17">
        <v>106</v>
      </c>
      <c r="D296" s="17">
        <v>32</v>
      </c>
      <c r="E296" s="17">
        <v>253025.99999999997</v>
      </c>
      <c r="F296" s="17">
        <v>181984.00000000003</v>
      </c>
      <c r="G296" s="18">
        <v>288.53999999999991</v>
      </c>
      <c r="H296" s="19">
        <v>22967.486666666675</v>
      </c>
      <c r="I296" s="6" t="s">
        <v>20</v>
      </c>
      <c r="J296" s="1" t="s">
        <v>19</v>
      </c>
    </row>
    <row r="297" spans="1:10" ht="15" customHeight="1" x14ac:dyDescent="0.2">
      <c r="A297" s="4" t="s">
        <v>268</v>
      </c>
      <c r="B297" s="17">
        <v>87</v>
      </c>
      <c r="C297" s="17">
        <v>12</v>
      </c>
      <c r="D297" s="17">
        <v>75</v>
      </c>
      <c r="E297" s="17">
        <v>90420.000000000029</v>
      </c>
      <c r="F297" s="17">
        <v>63850.999999999993</v>
      </c>
      <c r="G297" s="18">
        <v>51.23646999000001</v>
      </c>
      <c r="H297" s="19">
        <v>14094.703333333338</v>
      </c>
      <c r="I297" s="6" t="s">
        <v>20</v>
      </c>
      <c r="J297" s="1" t="s">
        <v>19</v>
      </c>
    </row>
    <row r="298" spans="1:10" ht="15" customHeight="1" x14ac:dyDescent="0.2">
      <c r="A298" s="4" t="s">
        <v>269</v>
      </c>
      <c r="B298" s="17">
        <v>89</v>
      </c>
      <c r="C298" s="17">
        <v>68</v>
      </c>
      <c r="D298" s="17">
        <v>21</v>
      </c>
      <c r="E298" s="17">
        <v>136025</v>
      </c>
      <c r="F298" s="17">
        <v>93322</v>
      </c>
      <c r="G298" s="18">
        <v>138.48254323499995</v>
      </c>
      <c r="H298" s="19">
        <v>9031.77</v>
      </c>
      <c r="I298" s="6" t="s">
        <v>20</v>
      </c>
      <c r="J298" s="1" t="s">
        <v>19</v>
      </c>
    </row>
    <row r="299" spans="1:10" ht="15" customHeight="1" x14ac:dyDescent="0.2">
      <c r="A299" s="4" t="s">
        <v>270</v>
      </c>
      <c r="B299" s="17">
        <v>63</v>
      </c>
      <c r="C299" s="17">
        <v>1</v>
      </c>
      <c r="D299" s="17">
        <v>62</v>
      </c>
      <c r="E299" s="17">
        <v>62857.000000000007</v>
      </c>
      <c r="F299" s="17">
        <v>52617.000000000022</v>
      </c>
      <c r="G299" s="18">
        <v>31.900000000000006</v>
      </c>
      <c r="H299" s="19">
        <v>2275.2333333333331</v>
      </c>
      <c r="I299" s="6" t="s">
        <v>20</v>
      </c>
      <c r="J299" s="1" t="s">
        <v>19</v>
      </c>
    </row>
    <row r="300" spans="1:10" ht="15" customHeight="1" x14ac:dyDescent="0.2">
      <c r="A300" s="4" t="s">
        <v>271</v>
      </c>
      <c r="B300" s="17">
        <v>638</v>
      </c>
      <c r="C300" s="17">
        <v>31</v>
      </c>
      <c r="D300" s="17">
        <v>607</v>
      </c>
      <c r="E300" s="17">
        <v>393804.99999999942</v>
      </c>
      <c r="F300" s="17">
        <v>289460.99999999983</v>
      </c>
      <c r="G300" s="18">
        <v>214.72442522999995</v>
      </c>
      <c r="H300" s="19">
        <v>40405.546666666647</v>
      </c>
      <c r="I300" s="6" t="s">
        <v>20</v>
      </c>
      <c r="J300" s="1" t="s">
        <v>19</v>
      </c>
    </row>
    <row r="301" spans="1:10" ht="15" customHeight="1" x14ac:dyDescent="0.2">
      <c r="A301" s="4" t="s">
        <v>272</v>
      </c>
      <c r="B301" s="17">
        <v>1424</v>
      </c>
      <c r="C301" s="17">
        <v>120</v>
      </c>
      <c r="D301" s="17">
        <v>1304</v>
      </c>
      <c r="E301" s="17">
        <v>213718.00000000012</v>
      </c>
      <c r="F301" s="17">
        <v>151656.99999999994</v>
      </c>
      <c r="G301" s="18">
        <v>142.62628688200007</v>
      </c>
      <c r="H301" s="19">
        <v>39526.673333333376</v>
      </c>
      <c r="I301" s="6" t="s">
        <v>20</v>
      </c>
      <c r="J301" s="1" t="s">
        <v>19</v>
      </c>
    </row>
    <row r="302" spans="1:10" ht="15" customHeight="1" x14ac:dyDescent="0.2">
      <c r="A302" s="4" t="s">
        <v>273</v>
      </c>
      <c r="B302" s="17">
        <v>375</v>
      </c>
      <c r="C302" s="17">
        <v>3</v>
      </c>
      <c r="D302" s="17">
        <v>372</v>
      </c>
      <c r="E302" s="17">
        <v>697994.99999999965</v>
      </c>
      <c r="F302" s="17">
        <v>569684.99999999988</v>
      </c>
      <c r="G302" s="18">
        <v>354.3000000000003</v>
      </c>
      <c r="H302" s="19">
        <v>228494.86666666673</v>
      </c>
      <c r="I302" s="6" t="s">
        <v>20</v>
      </c>
      <c r="J302" s="1" t="s">
        <v>19</v>
      </c>
    </row>
    <row r="303" spans="1:10" ht="21" customHeight="1" x14ac:dyDescent="0.2">
      <c r="A303" s="4" t="s">
        <v>274</v>
      </c>
      <c r="B303" s="14">
        <f>SUM(B304:B310)</f>
        <v>3347</v>
      </c>
      <c r="C303" s="14">
        <f t="shared" ref="C303:H303" si="38">SUM(C304:C310)</f>
        <v>317</v>
      </c>
      <c r="D303" s="14">
        <f t="shared" si="38"/>
        <v>3030</v>
      </c>
      <c r="E303" s="14">
        <f t="shared" si="38"/>
        <v>512136.99999999977</v>
      </c>
      <c r="F303" s="14">
        <f t="shared" si="38"/>
        <v>317796.00000000006</v>
      </c>
      <c r="G303" s="15">
        <f t="shared" si="38"/>
        <v>306.14709309199992</v>
      </c>
      <c r="H303" s="16">
        <f t="shared" si="38"/>
        <v>134853.45000000007</v>
      </c>
      <c r="I303" s="6" t="s">
        <v>20</v>
      </c>
      <c r="J303" s="1" t="s">
        <v>19</v>
      </c>
    </row>
    <row r="304" spans="1:10" ht="15" customHeight="1" x14ac:dyDescent="0.2">
      <c r="A304" s="4" t="s">
        <v>275</v>
      </c>
      <c r="B304" s="17">
        <v>270</v>
      </c>
      <c r="C304" s="17">
        <v>102</v>
      </c>
      <c r="D304" s="17">
        <v>168</v>
      </c>
      <c r="E304" s="17">
        <v>33698.999999999985</v>
      </c>
      <c r="F304" s="17">
        <v>17491.999999999993</v>
      </c>
      <c r="G304" s="18">
        <v>19.816693794999988</v>
      </c>
      <c r="H304" s="19">
        <v>5922.90333333333</v>
      </c>
      <c r="I304" s="6" t="s">
        <v>20</v>
      </c>
      <c r="J304" s="1" t="s">
        <v>19</v>
      </c>
    </row>
    <row r="305" spans="1:10" ht="15" customHeight="1" x14ac:dyDescent="0.2">
      <c r="A305" s="4" t="s">
        <v>276</v>
      </c>
      <c r="B305" s="17">
        <v>343</v>
      </c>
      <c r="C305" s="17">
        <v>19</v>
      </c>
      <c r="D305" s="17">
        <v>324</v>
      </c>
      <c r="E305" s="17">
        <v>47658.000000000007</v>
      </c>
      <c r="F305" s="17">
        <v>27820.000000000007</v>
      </c>
      <c r="G305" s="18">
        <v>29.84658189300001</v>
      </c>
      <c r="H305" s="19">
        <v>10766.803333333335</v>
      </c>
      <c r="I305" s="6" t="s">
        <v>20</v>
      </c>
      <c r="J305" s="1" t="s">
        <v>19</v>
      </c>
    </row>
    <row r="306" spans="1:10" ht="15" customHeight="1" x14ac:dyDescent="0.2">
      <c r="A306" s="4" t="s">
        <v>277</v>
      </c>
      <c r="B306" s="17">
        <v>407</v>
      </c>
      <c r="C306" s="17">
        <v>44</v>
      </c>
      <c r="D306" s="17">
        <v>363</v>
      </c>
      <c r="E306" s="17">
        <v>68266.000000000015</v>
      </c>
      <c r="F306" s="17">
        <v>48564.000000000022</v>
      </c>
      <c r="G306" s="18">
        <v>39.984017294999987</v>
      </c>
      <c r="H306" s="19">
        <v>17530.579999999994</v>
      </c>
      <c r="I306" s="6" t="s">
        <v>20</v>
      </c>
      <c r="J306" s="1" t="s">
        <v>19</v>
      </c>
    </row>
    <row r="307" spans="1:10" ht="15" customHeight="1" x14ac:dyDescent="0.2">
      <c r="A307" s="4" t="s">
        <v>278</v>
      </c>
      <c r="B307" s="17">
        <v>189</v>
      </c>
      <c r="C307" s="17">
        <v>23</v>
      </c>
      <c r="D307" s="17">
        <v>166</v>
      </c>
      <c r="E307" s="17">
        <v>15830.999999999995</v>
      </c>
      <c r="F307" s="17">
        <v>6573.9999999999945</v>
      </c>
      <c r="G307" s="18">
        <v>13.126876908</v>
      </c>
      <c r="H307" s="19">
        <v>1924.3766666666659</v>
      </c>
      <c r="I307" s="6" t="s">
        <v>20</v>
      </c>
      <c r="J307" s="1" t="s">
        <v>19</v>
      </c>
    </row>
    <row r="308" spans="1:10" ht="15" customHeight="1" x14ac:dyDescent="0.2">
      <c r="A308" s="4" t="s">
        <v>279</v>
      </c>
      <c r="B308" s="17">
        <v>420</v>
      </c>
      <c r="C308" s="17">
        <v>25</v>
      </c>
      <c r="D308" s="17">
        <v>395</v>
      </c>
      <c r="E308" s="17">
        <v>34199.999999999964</v>
      </c>
      <c r="F308" s="17">
        <v>18946.999999999996</v>
      </c>
      <c r="G308" s="18">
        <v>24.798545271000009</v>
      </c>
      <c r="H308" s="19">
        <v>5525.2899999999963</v>
      </c>
      <c r="I308" s="6" t="s">
        <v>20</v>
      </c>
      <c r="J308" s="1" t="s">
        <v>19</v>
      </c>
    </row>
    <row r="309" spans="1:10" ht="15" customHeight="1" x14ac:dyDescent="0.2">
      <c r="A309" s="4" t="s">
        <v>280</v>
      </c>
      <c r="B309" s="17">
        <v>896</v>
      </c>
      <c r="C309" s="17">
        <v>53</v>
      </c>
      <c r="D309" s="17">
        <v>843</v>
      </c>
      <c r="E309" s="17">
        <v>158211.99999999997</v>
      </c>
      <c r="F309" s="17">
        <v>109986.00000000004</v>
      </c>
      <c r="G309" s="18">
        <v>91.295608853000005</v>
      </c>
      <c r="H309" s="19">
        <v>71052.56000000007</v>
      </c>
      <c r="I309" s="6" t="s">
        <v>20</v>
      </c>
      <c r="J309" s="1" t="s">
        <v>19</v>
      </c>
    </row>
    <row r="310" spans="1:10" ht="15" customHeight="1" x14ac:dyDescent="0.2">
      <c r="A310" s="4" t="s">
        <v>281</v>
      </c>
      <c r="B310" s="17">
        <v>822</v>
      </c>
      <c r="C310" s="17">
        <v>51</v>
      </c>
      <c r="D310" s="17">
        <v>771</v>
      </c>
      <c r="E310" s="17">
        <v>154270.99999999985</v>
      </c>
      <c r="F310" s="17">
        <v>88413</v>
      </c>
      <c r="G310" s="18">
        <v>87.27876907699995</v>
      </c>
      <c r="H310" s="19">
        <v>22130.936666666668</v>
      </c>
      <c r="I310" s="6" t="s">
        <v>20</v>
      </c>
      <c r="J310" s="1" t="s">
        <v>19</v>
      </c>
    </row>
    <row r="311" spans="1:10" ht="21" customHeight="1" x14ac:dyDescent="0.2">
      <c r="A311" s="4" t="s">
        <v>6</v>
      </c>
      <c r="B311" s="14">
        <f>SUM(B312,B318,B326,B336,B345,B353,B362)</f>
        <v>6241</v>
      </c>
      <c r="C311" s="14">
        <f t="shared" ref="C311:H311" si="39">SUM(C312,C318,C326,C336,C345,C353,C362)</f>
        <v>372</v>
      </c>
      <c r="D311" s="14">
        <f t="shared" si="39"/>
        <v>5869</v>
      </c>
      <c r="E311" s="14">
        <f t="shared" si="39"/>
        <v>148934</v>
      </c>
      <c r="F311" s="14">
        <f t="shared" si="39"/>
        <v>76066</v>
      </c>
      <c r="G311" s="15">
        <f t="shared" si="39"/>
        <v>116.57754275800002</v>
      </c>
      <c r="H311" s="16">
        <f t="shared" si="39"/>
        <v>22135.673333333332</v>
      </c>
      <c r="I311" s="6" t="s">
        <v>20</v>
      </c>
      <c r="J311" s="1" t="s">
        <v>19</v>
      </c>
    </row>
    <row r="312" spans="1:10" ht="21" customHeight="1" x14ac:dyDescent="0.2">
      <c r="A312" s="4" t="s">
        <v>282</v>
      </c>
      <c r="B312" s="14">
        <f>SUM(B313:B317)</f>
        <v>181</v>
      </c>
      <c r="C312" s="14">
        <f t="shared" ref="C312:H312" si="40">SUM(C313:C317)</f>
        <v>42</v>
      </c>
      <c r="D312" s="14">
        <f t="shared" si="40"/>
        <v>139</v>
      </c>
      <c r="E312" s="14">
        <f t="shared" si="40"/>
        <v>2498</v>
      </c>
      <c r="F312" s="14">
        <f t="shared" si="40"/>
        <v>1442</v>
      </c>
      <c r="G312" s="15">
        <f t="shared" si="40"/>
        <v>1.3598270610000003</v>
      </c>
      <c r="H312" s="16">
        <f t="shared" si="40"/>
        <v>248.28666666666663</v>
      </c>
      <c r="I312" s="6" t="s">
        <v>20</v>
      </c>
      <c r="J312" s="1" t="s">
        <v>19</v>
      </c>
    </row>
    <row r="313" spans="1:10" ht="15" customHeight="1" x14ac:dyDescent="0.2">
      <c r="A313" s="4" t="s">
        <v>702</v>
      </c>
      <c r="B313" s="17">
        <v>39</v>
      </c>
      <c r="C313" s="17">
        <v>3</v>
      </c>
      <c r="D313" s="17">
        <v>36</v>
      </c>
      <c r="E313" s="17">
        <v>369</v>
      </c>
      <c r="F313" s="17">
        <v>215</v>
      </c>
      <c r="G313" s="18">
        <v>0.19867751799999997</v>
      </c>
      <c r="H313" s="19">
        <v>33.6</v>
      </c>
      <c r="I313" s="6" t="s">
        <v>20</v>
      </c>
      <c r="J313" s="1" t="s">
        <v>19</v>
      </c>
    </row>
    <row r="314" spans="1:10" ht="15" customHeight="1" x14ac:dyDescent="0.2">
      <c r="A314" s="4" t="s">
        <v>283</v>
      </c>
      <c r="B314" s="17">
        <v>48</v>
      </c>
      <c r="C314" s="17">
        <v>7</v>
      </c>
      <c r="D314" s="17">
        <v>41</v>
      </c>
      <c r="E314" s="17">
        <v>1015.0000000000001</v>
      </c>
      <c r="F314" s="17">
        <v>569</v>
      </c>
      <c r="G314" s="18">
        <v>0.51953204500000016</v>
      </c>
      <c r="H314" s="19">
        <v>133.29</v>
      </c>
      <c r="I314" s="6" t="s">
        <v>20</v>
      </c>
      <c r="J314" s="1" t="s">
        <v>19</v>
      </c>
    </row>
    <row r="315" spans="1:10" ht="15" customHeight="1" x14ac:dyDescent="0.2">
      <c r="A315" s="4" t="s">
        <v>284</v>
      </c>
      <c r="B315" s="17">
        <v>22</v>
      </c>
      <c r="C315" s="17">
        <v>5</v>
      </c>
      <c r="D315" s="17">
        <v>17</v>
      </c>
      <c r="E315" s="17">
        <v>305.99999999999994</v>
      </c>
      <c r="F315" s="17">
        <v>222.00000000000006</v>
      </c>
      <c r="G315" s="18">
        <v>0.17426246200000001</v>
      </c>
      <c r="H315" s="19">
        <v>17.443333333333332</v>
      </c>
      <c r="I315" s="6" t="s">
        <v>20</v>
      </c>
      <c r="J315" s="1" t="s">
        <v>19</v>
      </c>
    </row>
    <row r="316" spans="1:10" ht="15" customHeight="1" x14ac:dyDescent="0.2">
      <c r="A316" s="4" t="s">
        <v>285</v>
      </c>
      <c r="B316" s="17">
        <v>48</v>
      </c>
      <c r="C316" s="17">
        <v>19</v>
      </c>
      <c r="D316" s="17">
        <v>29</v>
      </c>
      <c r="E316" s="17">
        <v>499.99999999999977</v>
      </c>
      <c r="F316" s="17">
        <v>267</v>
      </c>
      <c r="G316" s="18">
        <v>0.31360122099999999</v>
      </c>
      <c r="H316" s="19">
        <v>41.133333333333333</v>
      </c>
      <c r="I316" s="6" t="s">
        <v>20</v>
      </c>
      <c r="J316" s="1" t="s">
        <v>19</v>
      </c>
    </row>
    <row r="317" spans="1:10" ht="15" customHeight="1" x14ac:dyDescent="0.2">
      <c r="A317" s="4" t="s">
        <v>286</v>
      </c>
      <c r="B317" s="17">
        <v>24</v>
      </c>
      <c r="C317" s="17">
        <v>8</v>
      </c>
      <c r="D317" s="17">
        <v>16</v>
      </c>
      <c r="E317" s="17">
        <v>308.00000000000006</v>
      </c>
      <c r="F317" s="17">
        <v>169.00000000000003</v>
      </c>
      <c r="G317" s="18">
        <v>0.15375381499999999</v>
      </c>
      <c r="H317" s="19">
        <v>22.819999999999997</v>
      </c>
      <c r="I317" s="6" t="s">
        <v>20</v>
      </c>
      <c r="J317" s="1" t="s">
        <v>19</v>
      </c>
    </row>
    <row r="318" spans="1:10" ht="21" customHeight="1" x14ac:dyDescent="0.2">
      <c r="A318" s="4" t="s">
        <v>287</v>
      </c>
      <c r="B318" s="14">
        <f>SUM(B319:B325)</f>
        <v>1195</v>
      </c>
      <c r="C318" s="14">
        <f t="shared" ref="C318:H318" si="41">SUM(C319:C325)</f>
        <v>84</v>
      </c>
      <c r="D318" s="14">
        <f t="shared" si="41"/>
        <v>1111</v>
      </c>
      <c r="E318" s="14">
        <f t="shared" si="41"/>
        <v>39089</v>
      </c>
      <c r="F318" s="14">
        <f t="shared" si="41"/>
        <v>16019.000000000002</v>
      </c>
      <c r="G318" s="15">
        <f t="shared" si="41"/>
        <v>21.476876912999998</v>
      </c>
      <c r="H318" s="16">
        <f t="shared" si="41"/>
        <v>4808.413333333333</v>
      </c>
      <c r="I318" s="6" t="s">
        <v>20</v>
      </c>
      <c r="J318" s="1" t="s">
        <v>19</v>
      </c>
    </row>
    <row r="319" spans="1:10" ht="15" customHeight="1" x14ac:dyDescent="0.2">
      <c r="A319" s="4" t="s">
        <v>703</v>
      </c>
      <c r="B319" s="17">
        <v>257</v>
      </c>
      <c r="C319" s="17">
        <v>8</v>
      </c>
      <c r="D319" s="17">
        <v>249</v>
      </c>
      <c r="E319" s="17">
        <v>8596.9999999999982</v>
      </c>
      <c r="F319" s="17">
        <v>2683.0000000000009</v>
      </c>
      <c r="G319" s="18">
        <v>4.3229298079999987</v>
      </c>
      <c r="H319" s="19">
        <v>969.91666666666652</v>
      </c>
      <c r="I319" s="6" t="s">
        <v>20</v>
      </c>
      <c r="J319" s="1" t="s">
        <v>19</v>
      </c>
    </row>
    <row r="320" spans="1:10" ht="15" customHeight="1" x14ac:dyDescent="0.2">
      <c r="A320" s="4" t="s">
        <v>288</v>
      </c>
      <c r="B320" s="17">
        <v>233</v>
      </c>
      <c r="C320" s="17">
        <v>44</v>
      </c>
      <c r="D320" s="17">
        <v>189</v>
      </c>
      <c r="E320" s="17">
        <v>9213.0000000000018</v>
      </c>
      <c r="F320" s="17">
        <v>5200.0000000000009</v>
      </c>
      <c r="G320" s="18">
        <v>5.0021973560000017</v>
      </c>
      <c r="H320" s="19">
        <v>1695.5666666666668</v>
      </c>
      <c r="I320" s="6" t="s">
        <v>20</v>
      </c>
      <c r="J320" s="1" t="s">
        <v>19</v>
      </c>
    </row>
    <row r="321" spans="1:10" ht="15" customHeight="1" x14ac:dyDescent="0.2">
      <c r="A321" s="4" t="s">
        <v>289</v>
      </c>
      <c r="B321" s="17">
        <v>101</v>
      </c>
      <c r="C321" s="17">
        <v>3</v>
      </c>
      <c r="D321" s="17">
        <v>98</v>
      </c>
      <c r="E321" s="17">
        <v>3647</v>
      </c>
      <c r="F321" s="17">
        <v>1680</v>
      </c>
      <c r="G321" s="18">
        <v>2.3575381490000007</v>
      </c>
      <c r="H321" s="19">
        <v>266.3300000000001</v>
      </c>
      <c r="I321" s="6" t="s">
        <v>20</v>
      </c>
      <c r="J321" s="1" t="s">
        <v>19</v>
      </c>
    </row>
    <row r="322" spans="1:10" ht="15" customHeight="1" x14ac:dyDescent="0.2">
      <c r="A322" s="4" t="s">
        <v>290</v>
      </c>
      <c r="B322" s="17">
        <v>146</v>
      </c>
      <c r="C322" s="17">
        <v>7</v>
      </c>
      <c r="D322" s="17">
        <v>139</v>
      </c>
      <c r="E322" s="17">
        <v>2746.0000000000014</v>
      </c>
      <c r="F322" s="17">
        <v>1127.0000000000005</v>
      </c>
      <c r="G322" s="18">
        <v>1.8558901330000002</v>
      </c>
      <c r="H322" s="19">
        <v>230.45666666666668</v>
      </c>
      <c r="I322" s="6" t="s">
        <v>20</v>
      </c>
      <c r="J322" s="1" t="s">
        <v>19</v>
      </c>
    </row>
    <row r="323" spans="1:10" ht="15" customHeight="1" x14ac:dyDescent="0.2">
      <c r="A323" s="4" t="s">
        <v>291</v>
      </c>
      <c r="B323" s="17">
        <v>114</v>
      </c>
      <c r="C323" s="17">
        <v>13</v>
      </c>
      <c r="D323" s="17">
        <v>101</v>
      </c>
      <c r="E323" s="17">
        <v>3476.9999999999995</v>
      </c>
      <c r="F323" s="17">
        <v>1477</v>
      </c>
      <c r="G323" s="18">
        <v>1.8433163789999989</v>
      </c>
      <c r="H323" s="19">
        <v>414.21000000000004</v>
      </c>
      <c r="I323" s="6" t="s">
        <v>20</v>
      </c>
      <c r="J323" s="1" t="s">
        <v>19</v>
      </c>
    </row>
    <row r="324" spans="1:10" ht="15" customHeight="1" x14ac:dyDescent="0.2">
      <c r="A324" s="4" t="s">
        <v>292</v>
      </c>
      <c r="B324" s="17">
        <v>182</v>
      </c>
      <c r="C324" s="17">
        <v>3</v>
      </c>
      <c r="D324" s="17">
        <v>179</v>
      </c>
      <c r="E324" s="17">
        <v>5350.9999999999973</v>
      </c>
      <c r="F324" s="17">
        <v>1674.0000000000005</v>
      </c>
      <c r="G324" s="18">
        <v>2.8537029510000003</v>
      </c>
      <c r="H324" s="19">
        <v>502.77999999999986</v>
      </c>
      <c r="I324" s="6" t="s">
        <v>20</v>
      </c>
      <c r="J324" s="1" t="s">
        <v>19</v>
      </c>
    </row>
    <row r="325" spans="1:10" ht="15" customHeight="1" x14ac:dyDescent="0.2">
      <c r="A325" s="4" t="s">
        <v>293</v>
      </c>
      <c r="B325" s="17">
        <v>162</v>
      </c>
      <c r="C325" s="17">
        <v>6</v>
      </c>
      <c r="D325" s="17">
        <v>156</v>
      </c>
      <c r="E325" s="17">
        <v>6058</v>
      </c>
      <c r="F325" s="17">
        <v>2177.9999999999995</v>
      </c>
      <c r="G325" s="18">
        <v>3.2413021369999995</v>
      </c>
      <c r="H325" s="19">
        <v>729.15333333333342</v>
      </c>
      <c r="I325" s="6" t="s">
        <v>20</v>
      </c>
      <c r="J325" s="1" t="s">
        <v>19</v>
      </c>
    </row>
    <row r="326" spans="1:10" ht="21" customHeight="1" x14ac:dyDescent="0.2">
      <c r="A326" s="4" t="s">
        <v>294</v>
      </c>
      <c r="B326" s="14">
        <f>SUM(B327:B335)</f>
        <v>1309</v>
      </c>
      <c r="C326" s="14">
        <f t="shared" ref="C326:H326" si="42">SUM(C327:C335)</f>
        <v>60</v>
      </c>
      <c r="D326" s="14">
        <f t="shared" si="42"/>
        <v>1249</v>
      </c>
      <c r="E326" s="14">
        <f t="shared" si="42"/>
        <v>39138</v>
      </c>
      <c r="F326" s="14">
        <f t="shared" si="42"/>
        <v>18533.999999999996</v>
      </c>
      <c r="G326" s="15">
        <f t="shared" si="42"/>
        <v>23.122651075000007</v>
      </c>
      <c r="H326" s="16">
        <f t="shared" si="42"/>
        <v>6629.6500000000005</v>
      </c>
      <c r="I326" s="6" t="s">
        <v>20</v>
      </c>
      <c r="J326" s="1" t="s">
        <v>19</v>
      </c>
    </row>
    <row r="327" spans="1:10" ht="15" customHeight="1" x14ac:dyDescent="0.2">
      <c r="A327" s="4" t="s">
        <v>704</v>
      </c>
      <c r="B327" s="17">
        <v>347</v>
      </c>
      <c r="C327" s="17">
        <v>30</v>
      </c>
      <c r="D327" s="17">
        <v>317</v>
      </c>
      <c r="E327" s="17">
        <v>6622.9999999999973</v>
      </c>
      <c r="F327" s="17">
        <v>3402.9999999999977</v>
      </c>
      <c r="G327" s="18">
        <v>6.4042217720000041</v>
      </c>
      <c r="H327" s="19">
        <v>1016.5099999999999</v>
      </c>
      <c r="I327" s="6" t="s">
        <v>20</v>
      </c>
      <c r="J327" s="1" t="s">
        <v>19</v>
      </c>
    </row>
    <row r="328" spans="1:10" ht="15" customHeight="1" x14ac:dyDescent="0.2">
      <c r="A328" s="4" t="s">
        <v>295</v>
      </c>
      <c r="B328" s="17">
        <v>101</v>
      </c>
      <c r="C328" s="17">
        <v>5</v>
      </c>
      <c r="D328" s="17">
        <v>96</v>
      </c>
      <c r="E328" s="17">
        <v>10842</v>
      </c>
      <c r="F328" s="17">
        <v>4021.0000000000005</v>
      </c>
      <c r="G328" s="18">
        <v>4.1646286880000005</v>
      </c>
      <c r="H328" s="19">
        <v>2719.4333333333348</v>
      </c>
      <c r="I328" s="6" t="s">
        <v>20</v>
      </c>
      <c r="J328" s="1" t="s">
        <v>19</v>
      </c>
    </row>
    <row r="329" spans="1:10" ht="15" customHeight="1" x14ac:dyDescent="0.2">
      <c r="A329" s="4" t="s">
        <v>296</v>
      </c>
      <c r="B329" s="17">
        <v>122</v>
      </c>
      <c r="C329" s="17">
        <v>1</v>
      </c>
      <c r="D329" s="17">
        <v>121</v>
      </c>
      <c r="E329" s="17">
        <v>3117.0000000000005</v>
      </c>
      <c r="F329" s="17">
        <v>1886.9999999999995</v>
      </c>
      <c r="G329" s="18">
        <v>1.6070600210000001</v>
      </c>
      <c r="H329" s="19">
        <v>560.49000000000024</v>
      </c>
      <c r="I329" s="6" t="s">
        <v>20</v>
      </c>
      <c r="J329" s="1" t="s">
        <v>19</v>
      </c>
    </row>
    <row r="330" spans="1:10" ht="15" customHeight="1" x14ac:dyDescent="0.2">
      <c r="A330" s="4" t="s">
        <v>297</v>
      </c>
      <c r="B330" s="17">
        <v>104</v>
      </c>
      <c r="C330" s="17">
        <v>2</v>
      </c>
      <c r="D330" s="17">
        <v>102</v>
      </c>
      <c r="E330" s="17">
        <v>2039.0000000000014</v>
      </c>
      <c r="F330" s="17">
        <v>1384</v>
      </c>
      <c r="G330" s="18">
        <v>1.9880671419999998</v>
      </c>
      <c r="H330" s="19">
        <v>268.89999999999992</v>
      </c>
      <c r="I330" s="6" t="s">
        <v>20</v>
      </c>
      <c r="J330" s="1" t="s">
        <v>19</v>
      </c>
    </row>
    <row r="331" spans="1:10" ht="15" customHeight="1" x14ac:dyDescent="0.2">
      <c r="A331" s="4" t="s">
        <v>298</v>
      </c>
      <c r="B331" s="17">
        <v>91</v>
      </c>
      <c r="C331" s="17">
        <v>16</v>
      </c>
      <c r="D331" s="17">
        <v>75</v>
      </c>
      <c r="E331" s="17">
        <v>2042.9999999999993</v>
      </c>
      <c r="F331" s="17">
        <v>1061.0000000000005</v>
      </c>
      <c r="G331" s="18">
        <v>1.0651576810000001</v>
      </c>
      <c r="H331" s="19">
        <v>247.08999999999986</v>
      </c>
      <c r="I331" s="6" t="s">
        <v>20</v>
      </c>
      <c r="J331" s="1" t="s">
        <v>19</v>
      </c>
    </row>
    <row r="332" spans="1:10" ht="15" customHeight="1" x14ac:dyDescent="0.2">
      <c r="A332" s="4" t="s">
        <v>299</v>
      </c>
      <c r="B332" s="17">
        <v>110</v>
      </c>
      <c r="C332" s="17">
        <v>2</v>
      </c>
      <c r="D332" s="17">
        <v>108</v>
      </c>
      <c r="E332" s="17">
        <v>2715.0000000000009</v>
      </c>
      <c r="F332" s="17">
        <v>1372</v>
      </c>
      <c r="G332" s="18">
        <v>1.4238148529999999</v>
      </c>
      <c r="H332" s="19">
        <v>358.95999999999992</v>
      </c>
      <c r="I332" s="6" t="s">
        <v>20</v>
      </c>
      <c r="J332" s="1" t="s">
        <v>19</v>
      </c>
    </row>
    <row r="333" spans="1:10" ht="15" customHeight="1" x14ac:dyDescent="0.2">
      <c r="A333" s="4" t="s">
        <v>300</v>
      </c>
      <c r="B333" s="17">
        <v>139</v>
      </c>
      <c r="C333" s="17">
        <v>3</v>
      </c>
      <c r="D333" s="17">
        <v>136</v>
      </c>
      <c r="E333" s="17">
        <v>1795.0000000000002</v>
      </c>
      <c r="F333" s="17">
        <v>981.99999999999966</v>
      </c>
      <c r="G333" s="18">
        <v>1.2491251279999993</v>
      </c>
      <c r="H333" s="19">
        <v>266.77999999999997</v>
      </c>
      <c r="I333" s="6" t="s">
        <v>20</v>
      </c>
      <c r="J333" s="1" t="s">
        <v>19</v>
      </c>
    </row>
    <row r="334" spans="1:10" ht="15" customHeight="1" x14ac:dyDescent="0.2">
      <c r="A334" s="4" t="s">
        <v>301</v>
      </c>
      <c r="B334" s="17">
        <v>170</v>
      </c>
      <c r="C334" s="17" t="s">
        <v>16</v>
      </c>
      <c r="D334" s="17">
        <v>170</v>
      </c>
      <c r="E334" s="17">
        <v>6323.0000000000018</v>
      </c>
      <c r="F334" s="17">
        <v>2876.9999999999991</v>
      </c>
      <c r="G334" s="18">
        <v>3.3098168880000016</v>
      </c>
      <c r="H334" s="19">
        <v>957.73333333333369</v>
      </c>
      <c r="I334" s="6" t="s">
        <v>20</v>
      </c>
      <c r="J334" s="1" t="s">
        <v>19</v>
      </c>
    </row>
    <row r="335" spans="1:10" ht="15" customHeight="1" x14ac:dyDescent="0.2">
      <c r="A335" s="4" t="s">
        <v>302</v>
      </c>
      <c r="B335" s="17">
        <v>125</v>
      </c>
      <c r="C335" s="17">
        <v>1</v>
      </c>
      <c r="D335" s="17">
        <v>124</v>
      </c>
      <c r="E335" s="17">
        <v>3640.9999999999982</v>
      </c>
      <c r="F335" s="17">
        <v>1546.9999999999993</v>
      </c>
      <c r="G335" s="18">
        <v>1.9107589020000002</v>
      </c>
      <c r="H335" s="19">
        <v>233.75333333333344</v>
      </c>
      <c r="I335" s="6" t="s">
        <v>20</v>
      </c>
      <c r="J335" s="1" t="s">
        <v>19</v>
      </c>
    </row>
    <row r="336" spans="1:10" ht="21" customHeight="1" x14ac:dyDescent="0.2">
      <c r="A336" s="4" t="s">
        <v>303</v>
      </c>
      <c r="B336" s="14">
        <f>SUM(B337:B344)</f>
        <v>1440</v>
      </c>
      <c r="C336" s="14">
        <f t="shared" ref="C336:H336" si="43">SUM(C337:C344)</f>
        <v>53</v>
      </c>
      <c r="D336" s="14">
        <f t="shared" si="43"/>
        <v>1387</v>
      </c>
      <c r="E336" s="14">
        <f t="shared" si="43"/>
        <v>30179.999999999996</v>
      </c>
      <c r="F336" s="14">
        <f t="shared" si="43"/>
        <v>17209.999999999996</v>
      </c>
      <c r="G336" s="15">
        <f t="shared" si="43"/>
        <v>19.179917606000004</v>
      </c>
      <c r="H336" s="16">
        <f t="shared" si="43"/>
        <v>4523.2733333333335</v>
      </c>
      <c r="I336" s="6" t="s">
        <v>20</v>
      </c>
      <c r="J336" s="1" t="s">
        <v>19</v>
      </c>
    </row>
    <row r="337" spans="1:10" ht="15" customHeight="1" x14ac:dyDescent="0.2">
      <c r="A337" s="4" t="s">
        <v>705</v>
      </c>
      <c r="B337" s="17">
        <v>599</v>
      </c>
      <c r="C337" s="17">
        <v>25</v>
      </c>
      <c r="D337" s="17">
        <v>574</v>
      </c>
      <c r="E337" s="17">
        <v>6924.0000000000009</v>
      </c>
      <c r="F337" s="17">
        <v>3554.0000000000023</v>
      </c>
      <c r="G337" s="18">
        <v>3.8003153640000034</v>
      </c>
      <c r="H337" s="19">
        <v>1010.2333333333338</v>
      </c>
      <c r="I337" s="6" t="s">
        <v>20</v>
      </c>
      <c r="J337" s="1" t="s">
        <v>19</v>
      </c>
    </row>
    <row r="338" spans="1:10" ht="15" customHeight="1" x14ac:dyDescent="0.2">
      <c r="A338" s="4" t="s">
        <v>304</v>
      </c>
      <c r="B338" s="17">
        <v>29</v>
      </c>
      <c r="C338" s="17">
        <v>1</v>
      </c>
      <c r="D338" s="17">
        <v>28</v>
      </c>
      <c r="E338" s="17">
        <v>1088.0000000000002</v>
      </c>
      <c r="F338" s="17">
        <v>591</v>
      </c>
      <c r="G338" s="18">
        <v>0.58493387599999991</v>
      </c>
      <c r="H338" s="19">
        <v>220.8233333333333</v>
      </c>
      <c r="I338" s="6" t="s">
        <v>20</v>
      </c>
      <c r="J338" s="1" t="s">
        <v>19</v>
      </c>
    </row>
    <row r="339" spans="1:10" ht="15" customHeight="1" x14ac:dyDescent="0.2">
      <c r="A339" s="4" t="s">
        <v>305</v>
      </c>
      <c r="B339" s="17">
        <v>135</v>
      </c>
      <c r="C339" s="17">
        <v>7</v>
      </c>
      <c r="D339" s="17">
        <v>128</v>
      </c>
      <c r="E339" s="17">
        <v>6351</v>
      </c>
      <c r="F339" s="17">
        <v>3664.0000000000005</v>
      </c>
      <c r="G339" s="18">
        <v>5.0307833170000009</v>
      </c>
      <c r="H339" s="19">
        <v>1391.856666666667</v>
      </c>
      <c r="I339" s="6" t="s">
        <v>20</v>
      </c>
      <c r="J339" s="1" t="s">
        <v>19</v>
      </c>
    </row>
    <row r="340" spans="1:10" ht="15" customHeight="1" x14ac:dyDescent="0.2">
      <c r="A340" s="4" t="s">
        <v>83</v>
      </c>
      <c r="B340" s="17">
        <v>159</v>
      </c>
      <c r="C340" s="17">
        <v>5</v>
      </c>
      <c r="D340" s="17">
        <v>154</v>
      </c>
      <c r="E340" s="17">
        <v>5027.9999999999973</v>
      </c>
      <c r="F340" s="17">
        <v>3432.0000000000005</v>
      </c>
      <c r="G340" s="18">
        <v>3.4545269590000007</v>
      </c>
      <c r="H340" s="19">
        <v>621.7199999999998</v>
      </c>
      <c r="I340" s="6" t="s">
        <v>20</v>
      </c>
      <c r="J340" s="1" t="s">
        <v>19</v>
      </c>
    </row>
    <row r="341" spans="1:10" ht="15" customHeight="1" x14ac:dyDescent="0.2">
      <c r="A341" s="4" t="s">
        <v>306</v>
      </c>
      <c r="B341" s="17">
        <v>285</v>
      </c>
      <c r="C341" s="17">
        <v>6</v>
      </c>
      <c r="D341" s="17">
        <v>279</v>
      </c>
      <c r="E341" s="17">
        <v>4373.0000000000027</v>
      </c>
      <c r="F341" s="17">
        <v>2300.9999999999986</v>
      </c>
      <c r="G341" s="18">
        <v>2.7256144470000008</v>
      </c>
      <c r="H341" s="19">
        <v>414.50333333333316</v>
      </c>
      <c r="I341" s="6" t="s">
        <v>20</v>
      </c>
      <c r="J341" s="1" t="s">
        <v>19</v>
      </c>
    </row>
    <row r="342" spans="1:10" ht="15" customHeight="1" x14ac:dyDescent="0.2">
      <c r="A342" s="4" t="s">
        <v>307</v>
      </c>
      <c r="B342" s="17">
        <v>7</v>
      </c>
      <c r="C342" s="17">
        <v>2</v>
      </c>
      <c r="D342" s="17">
        <v>5</v>
      </c>
      <c r="E342" s="17">
        <v>899.99999999999989</v>
      </c>
      <c r="F342" s="17">
        <v>593</v>
      </c>
      <c r="G342" s="18">
        <v>0.44999999999999996</v>
      </c>
      <c r="H342" s="19">
        <v>78.480000000000018</v>
      </c>
      <c r="I342" s="6" t="s">
        <v>20</v>
      </c>
      <c r="J342" s="1" t="s">
        <v>19</v>
      </c>
    </row>
    <row r="343" spans="1:10" ht="15" customHeight="1" x14ac:dyDescent="0.2">
      <c r="A343" s="4" t="s">
        <v>308</v>
      </c>
      <c r="B343" s="17">
        <v>204</v>
      </c>
      <c r="C343" s="17">
        <v>6</v>
      </c>
      <c r="D343" s="17">
        <v>198</v>
      </c>
      <c r="E343" s="17">
        <v>4752.9999999999964</v>
      </c>
      <c r="F343" s="17">
        <v>2682.9999999999977</v>
      </c>
      <c r="G343" s="18">
        <v>2.7164394719999989</v>
      </c>
      <c r="H343" s="19">
        <v>628.33333333333337</v>
      </c>
      <c r="I343" s="6" t="s">
        <v>20</v>
      </c>
      <c r="J343" s="1" t="s">
        <v>19</v>
      </c>
    </row>
    <row r="344" spans="1:10" ht="15" customHeight="1" x14ac:dyDescent="0.2">
      <c r="A344" s="4" t="s">
        <v>309</v>
      </c>
      <c r="B344" s="17">
        <v>22</v>
      </c>
      <c r="C344" s="17">
        <v>1</v>
      </c>
      <c r="D344" s="17">
        <v>21</v>
      </c>
      <c r="E344" s="17">
        <v>763.00000000000011</v>
      </c>
      <c r="F344" s="17">
        <v>392.00000000000006</v>
      </c>
      <c r="G344" s="18">
        <v>0.41730417100000006</v>
      </c>
      <c r="H344" s="19">
        <v>157.32333333333335</v>
      </c>
      <c r="I344" s="6" t="s">
        <v>20</v>
      </c>
      <c r="J344" s="1" t="s">
        <v>19</v>
      </c>
    </row>
    <row r="345" spans="1:10" ht="21" customHeight="1" x14ac:dyDescent="0.2">
      <c r="A345" s="4" t="s">
        <v>310</v>
      </c>
      <c r="B345" s="14">
        <f>SUM(B346:B352)</f>
        <v>647</v>
      </c>
      <c r="C345" s="14">
        <f t="shared" ref="C345:H345" si="44">SUM(C346:C352)</f>
        <v>25</v>
      </c>
      <c r="D345" s="14">
        <f t="shared" si="44"/>
        <v>622</v>
      </c>
      <c r="E345" s="14">
        <f t="shared" si="44"/>
        <v>12079</v>
      </c>
      <c r="F345" s="14">
        <f t="shared" si="44"/>
        <v>5764</v>
      </c>
      <c r="G345" s="15">
        <f t="shared" si="44"/>
        <v>7.3280137370000009</v>
      </c>
      <c r="H345" s="16">
        <f t="shared" si="44"/>
        <v>1544.33</v>
      </c>
      <c r="I345" s="6" t="s">
        <v>20</v>
      </c>
      <c r="J345" s="1" t="s">
        <v>19</v>
      </c>
    </row>
    <row r="346" spans="1:10" ht="15" customHeight="1" x14ac:dyDescent="0.2">
      <c r="A346" s="4" t="s">
        <v>706</v>
      </c>
      <c r="B346" s="17">
        <v>193</v>
      </c>
      <c r="C346" s="17">
        <v>9</v>
      </c>
      <c r="D346" s="17">
        <v>184</v>
      </c>
      <c r="E346" s="17">
        <v>2772.9999999999991</v>
      </c>
      <c r="F346" s="17">
        <v>1645</v>
      </c>
      <c r="G346" s="18">
        <v>1.3657248230000001</v>
      </c>
      <c r="H346" s="19">
        <v>752.7166666666667</v>
      </c>
      <c r="I346" s="6" t="s">
        <v>20</v>
      </c>
      <c r="J346" s="1" t="s">
        <v>19</v>
      </c>
    </row>
    <row r="347" spans="1:10" ht="15" customHeight="1" x14ac:dyDescent="0.2">
      <c r="A347" s="4" t="s">
        <v>71</v>
      </c>
      <c r="B347" s="17">
        <v>86</v>
      </c>
      <c r="C347" s="17" t="s">
        <v>16</v>
      </c>
      <c r="D347" s="17">
        <v>86</v>
      </c>
      <c r="E347" s="17">
        <v>1342.0000000000005</v>
      </c>
      <c r="F347" s="17">
        <v>656.99999999999966</v>
      </c>
      <c r="G347" s="18">
        <v>0.6990640899999998</v>
      </c>
      <c r="H347" s="19">
        <v>121.99999999999994</v>
      </c>
      <c r="I347" s="6" t="s">
        <v>20</v>
      </c>
      <c r="J347" s="1" t="s">
        <v>19</v>
      </c>
    </row>
    <row r="348" spans="1:10" ht="15" customHeight="1" x14ac:dyDescent="0.2">
      <c r="A348" s="4" t="s">
        <v>311</v>
      </c>
      <c r="B348" s="17">
        <v>64</v>
      </c>
      <c r="C348" s="17" t="s">
        <v>16</v>
      </c>
      <c r="D348" s="17">
        <v>64</v>
      </c>
      <c r="E348" s="17">
        <v>3327.0000000000005</v>
      </c>
      <c r="F348" s="17">
        <v>846</v>
      </c>
      <c r="G348" s="18">
        <v>1.7237843339999999</v>
      </c>
      <c r="H348" s="19">
        <v>148.32333333333341</v>
      </c>
      <c r="I348" s="6" t="s">
        <v>20</v>
      </c>
      <c r="J348" s="1" t="s">
        <v>19</v>
      </c>
    </row>
    <row r="349" spans="1:10" ht="15" customHeight="1" x14ac:dyDescent="0.2">
      <c r="A349" s="4" t="s">
        <v>312</v>
      </c>
      <c r="B349" s="17">
        <v>28</v>
      </c>
      <c r="C349" s="17">
        <v>1</v>
      </c>
      <c r="D349" s="17">
        <v>27</v>
      </c>
      <c r="E349" s="17">
        <v>789</v>
      </c>
      <c r="F349" s="17">
        <v>468</v>
      </c>
      <c r="G349" s="18">
        <v>0.42052899300000002</v>
      </c>
      <c r="H349" s="19">
        <v>84.979999999999976</v>
      </c>
      <c r="I349" s="6" t="s">
        <v>20</v>
      </c>
      <c r="J349" s="1" t="s">
        <v>19</v>
      </c>
    </row>
    <row r="350" spans="1:10" ht="15" customHeight="1" x14ac:dyDescent="0.2">
      <c r="A350" s="4" t="s">
        <v>313</v>
      </c>
      <c r="B350" s="17">
        <v>98</v>
      </c>
      <c r="C350" s="17">
        <v>3</v>
      </c>
      <c r="D350" s="17">
        <v>95</v>
      </c>
      <c r="E350" s="17">
        <v>1013.0000000000003</v>
      </c>
      <c r="F350" s="17">
        <v>712.00000000000023</v>
      </c>
      <c r="G350" s="18">
        <v>0.53009155699999999</v>
      </c>
      <c r="H350" s="19">
        <v>230.06666666666663</v>
      </c>
      <c r="I350" s="6" t="s">
        <v>20</v>
      </c>
      <c r="J350" s="1" t="s">
        <v>19</v>
      </c>
    </row>
    <row r="351" spans="1:10" ht="15" customHeight="1" x14ac:dyDescent="0.2">
      <c r="A351" s="4" t="s">
        <v>314</v>
      </c>
      <c r="B351" s="17">
        <v>62</v>
      </c>
      <c r="C351" s="17">
        <v>5</v>
      </c>
      <c r="D351" s="17">
        <v>57</v>
      </c>
      <c r="E351" s="17">
        <v>1068</v>
      </c>
      <c r="F351" s="17">
        <v>580</v>
      </c>
      <c r="G351" s="18">
        <v>1.6744659210000001</v>
      </c>
      <c r="H351" s="19">
        <v>65.816666666666677</v>
      </c>
      <c r="I351" s="6" t="s">
        <v>20</v>
      </c>
      <c r="J351" s="1" t="s">
        <v>19</v>
      </c>
    </row>
    <row r="352" spans="1:10" ht="15" customHeight="1" x14ac:dyDescent="0.2">
      <c r="A352" s="4" t="s">
        <v>315</v>
      </c>
      <c r="B352" s="17">
        <v>116</v>
      </c>
      <c r="C352" s="17">
        <v>7</v>
      </c>
      <c r="D352" s="17">
        <v>109</v>
      </c>
      <c r="E352" s="17">
        <v>1766.9999999999995</v>
      </c>
      <c r="F352" s="17">
        <v>855.99999999999989</v>
      </c>
      <c r="G352" s="18">
        <v>0.91435401900000013</v>
      </c>
      <c r="H352" s="19">
        <v>140.4266666666667</v>
      </c>
      <c r="I352" s="6" t="s">
        <v>20</v>
      </c>
      <c r="J352" s="1" t="s">
        <v>19</v>
      </c>
    </row>
    <row r="353" spans="1:10" ht="21" customHeight="1" x14ac:dyDescent="0.2">
      <c r="A353" s="4" t="s">
        <v>316</v>
      </c>
      <c r="B353" s="14">
        <f>SUM(B354:B361)</f>
        <v>1008</v>
      </c>
      <c r="C353" s="14">
        <f t="shared" ref="C353:H353" si="45">SUM(C354:C361)</f>
        <v>75</v>
      </c>
      <c r="D353" s="14">
        <f t="shared" si="45"/>
        <v>933</v>
      </c>
      <c r="E353" s="14">
        <f t="shared" si="45"/>
        <v>20620</v>
      </c>
      <c r="F353" s="14">
        <f t="shared" si="45"/>
        <v>13760</v>
      </c>
      <c r="G353" s="15">
        <f t="shared" si="45"/>
        <v>39.003410991999999</v>
      </c>
      <c r="H353" s="16">
        <f t="shared" si="45"/>
        <v>3859.1066666666666</v>
      </c>
      <c r="I353" s="6" t="s">
        <v>20</v>
      </c>
      <c r="J353" s="1" t="s">
        <v>19</v>
      </c>
    </row>
    <row r="354" spans="1:10" ht="15" customHeight="1" x14ac:dyDescent="0.2">
      <c r="A354" s="4" t="s">
        <v>707</v>
      </c>
      <c r="B354" s="17">
        <v>100</v>
      </c>
      <c r="C354" s="17">
        <v>3</v>
      </c>
      <c r="D354" s="17">
        <v>97</v>
      </c>
      <c r="E354" s="17">
        <v>888.99999999999955</v>
      </c>
      <c r="F354" s="17">
        <v>352.00000000000011</v>
      </c>
      <c r="G354" s="18">
        <v>0.46806714200000016</v>
      </c>
      <c r="H354" s="19">
        <v>25.576666666666668</v>
      </c>
      <c r="I354" s="6" t="s">
        <v>20</v>
      </c>
      <c r="J354" s="1" t="s">
        <v>19</v>
      </c>
    </row>
    <row r="355" spans="1:10" ht="15" customHeight="1" x14ac:dyDescent="0.2">
      <c r="A355" s="4" t="s">
        <v>317</v>
      </c>
      <c r="B355" s="17">
        <v>137</v>
      </c>
      <c r="C355" s="17">
        <v>26</v>
      </c>
      <c r="D355" s="17">
        <v>111</v>
      </c>
      <c r="E355" s="17">
        <v>4198.0000000000009</v>
      </c>
      <c r="F355" s="17">
        <v>2906</v>
      </c>
      <c r="G355" s="18">
        <v>2.2743265519999993</v>
      </c>
      <c r="H355" s="19">
        <v>1440.2366666666665</v>
      </c>
      <c r="I355" s="6" t="s">
        <v>20</v>
      </c>
      <c r="J355" s="1" t="s">
        <v>19</v>
      </c>
    </row>
    <row r="356" spans="1:10" ht="15" customHeight="1" x14ac:dyDescent="0.2">
      <c r="A356" s="4" t="s">
        <v>318</v>
      </c>
      <c r="B356" s="17">
        <v>149</v>
      </c>
      <c r="C356" s="17">
        <v>1</v>
      </c>
      <c r="D356" s="17">
        <v>148</v>
      </c>
      <c r="E356" s="17">
        <v>2328.0000000000005</v>
      </c>
      <c r="F356" s="17">
        <v>1389.9999999999989</v>
      </c>
      <c r="G356" s="18">
        <v>1.2311597159999998</v>
      </c>
      <c r="H356" s="19">
        <v>272.67000000000013</v>
      </c>
      <c r="I356" s="6" t="s">
        <v>20</v>
      </c>
      <c r="J356" s="1" t="s">
        <v>19</v>
      </c>
    </row>
    <row r="357" spans="1:10" ht="15" customHeight="1" x14ac:dyDescent="0.2">
      <c r="A357" s="4" t="s">
        <v>319</v>
      </c>
      <c r="B357" s="17">
        <v>186</v>
      </c>
      <c r="C357" s="17">
        <v>3</v>
      </c>
      <c r="D357" s="17">
        <v>183</v>
      </c>
      <c r="E357" s="17">
        <v>2958.0000000000005</v>
      </c>
      <c r="F357" s="17">
        <v>1748.0000000000005</v>
      </c>
      <c r="G357" s="18">
        <v>1.5698270610000009</v>
      </c>
      <c r="H357" s="19">
        <v>402.86000000000024</v>
      </c>
      <c r="I357" s="6" t="s">
        <v>20</v>
      </c>
      <c r="J357" s="1" t="s">
        <v>19</v>
      </c>
    </row>
    <row r="358" spans="1:10" ht="15" customHeight="1" x14ac:dyDescent="0.2">
      <c r="A358" s="4" t="s">
        <v>320</v>
      </c>
      <c r="B358" s="17">
        <v>101</v>
      </c>
      <c r="C358" s="17">
        <v>2</v>
      </c>
      <c r="D358" s="17">
        <v>99</v>
      </c>
      <c r="E358" s="17">
        <v>2355.0000000000005</v>
      </c>
      <c r="F358" s="17">
        <v>1377</v>
      </c>
      <c r="G358" s="18">
        <v>1.247721262</v>
      </c>
      <c r="H358" s="19">
        <v>632.73666666666657</v>
      </c>
      <c r="I358" s="6" t="s">
        <v>20</v>
      </c>
      <c r="J358" s="1" t="s">
        <v>19</v>
      </c>
    </row>
    <row r="359" spans="1:10" ht="15" customHeight="1" x14ac:dyDescent="0.2">
      <c r="A359" s="4" t="s">
        <v>321</v>
      </c>
      <c r="B359" s="17">
        <v>34</v>
      </c>
      <c r="C359" s="17">
        <v>2</v>
      </c>
      <c r="D359" s="17">
        <v>32</v>
      </c>
      <c r="E359" s="17">
        <v>3309</v>
      </c>
      <c r="F359" s="17">
        <v>2814.0000000000005</v>
      </c>
      <c r="G359" s="18">
        <v>1.6890132249999996</v>
      </c>
      <c r="H359" s="19">
        <v>523.27333333333331</v>
      </c>
      <c r="I359" s="6" t="s">
        <v>20</v>
      </c>
      <c r="J359" s="1" t="s">
        <v>19</v>
      </c>
    </row>
    <row r="360" spans="1:10" ht="15" customHeight="1" x14ac:dyDescent="0.2">
      <c r="A360" s="4" t="s">
        <v>322</v>
      </c>
      <c r="B360" s="17">
        <v>165</v>
      </c>
      <c r="C360" s="17">
        <v>12</v>
      </c>
      <c r="D360" s="17">
        <v>153</v>
      </c>
      <c r="E360" s="17">
        <v>2401.0000000000009</v>
      </c>
      <c r="F360" s="17">
        <v>1515.9999999999995</v>
      </c>
      <c r="G360" s="18">
        <v>29.343865717999996</v>
      </c>
      <c r="H360" s="19">
        <v>193.04666666666662</v>
      </c>
      <c r="I360" s="6" t="s">
        <v>20</v>
      </c>
      <c r="J360" s="1" t="s">
        <v>19</v>
      </c>
    </row>
    <row r="361" spans="1:10" ht="15" customHeight="1" x14ac:dyDescent="0.2">
      <c r="A361" s="4" t="s">
        <v>323</v>
      </c>
      <c r="B361" s="17">
        <v>136</v>
      </c>
      <c r="C361" s="17">
        <v>26</v>
      </c>
      <c r="D361" s="17">
        <v>110</v>
      </c>
      <c r="E361" s="17">
        <v>2182.0000000000005</v>
      </c>
      <c r="F361" s="17">
        <v>1657</v>
      </c>
      <c r="G361" s="18">
        <v>1.1794303160000001</v>
      </c>
      <c r="H361" s="19">
        <v>368.70666666666659</v>
      </c>
      <c r="I361" s="6" t="s">
        <v>20</v>
      </c>
      <c r="J361" s="1" t="s">
        <v>19</v>
      </c>
    </row>
    <row r="362" spans="1:10" ht="21" customHeight="1" x14ac:dyDescent="0.2">
      <c r="A362" s="4" t="s">
        <v>324</v>
      </c>
      <c r="B362" s="14">
        <f>SUM(B363:B367)</f>
        <v>461</v>
      </c>
      <c r="C362" s="14">
        <f t="shared" ref="C362:H362" si="46">SUM(C363:C367)</f>
        <v>33</v>
      </c>
      <c r="D362" s="14">
        <f t="shared" si="46"/>
        <v>428</v>
      </c>
      <c r="E362" s="14">
        <f t="shared" si="46"/>
        <v>5329.9999999999982</v>
      </c>
      <c r="F362" s="14">
        <f t="shared" si="46"/>
        <v>3336.9999999999991</v>
      </c>
      <c r="G362" s="15">
        <f t="shared" si="46"/>
        <v>5.1068453739999997</v>
      </c>
      <c r="H362" s="16">
        <f t="shared" si="46"/>
        <v>522.613333333333</v>
      </c>
      <c r="I362" s="6" t="s">
        <v>20</v>
      </c>
      <c r="J362" s="1" t="s">
        <v>19</v>
      </c>
    </row>
    <row r="363" spans="1:10" ht="15" customHeight="1" x14ac:dyDescent="0.2">
      <c r="A363" s="4" t="s">
        <v>708</v>
      </c>
      <c r="B363" s="17">
        <v>130</v>
      </c>
      <c r="C363" s="17">
        <v>8</v>
      </c>
      <c r="D363" s="17">
        <v>122</v>
      </c>
      <c r="E363" s="17">
        <v>1425.9999999999998</v>
      </c>
      <c r="F363" s="17">
        <v>844.99999999999977</v>
      </c>
      <c r="G363" s="18">
        <v>0.75565513800000028</v>
      </c>
      <c r="H363" s="19">
        <v>137.53333333333322</v>
      </c>
      <c r="I363" s="6" t="s">
        <v>20</v>
      </c>
      <c r="J363" s="1" t="s">
        <v>19</v>
      </c>
    </row>
    <row r="364" spans="1:10" ht="15" customHeight="1" x14ac:dyDescent="0.2">
      <c r="A364" s="4" t="s">
        <v>325</v>
      </c>
      <c r="B364" s="17">
        <v>41</v>
      </c>
      <c r="C364" s="17">
        <v>4</v>
      </c>
      <c r="D364" s="17">
        <v>37</v>
      </c>
      <c r="E364" s="17">
        <v>928</v>
      </c>
      <c r="F364" s="17">
        <v>531.99999999999989</v>
      </c>
      <c r="G364" s="18">
        <v>1.3215462869999999</v>
      </c>
      <c r="H364" s="19">
        <v>145.36666666666667</v>
      </c>
      <c r="I364" s="6" t="s">
        <v>20</v>
      </c>
      <c r="J364" s="1" t="s">
        <v>19</v>
      </c>
    </row>
    <row r="365" spans="1:10" ht="15" customHeight="1" x14ac:dyDescent="0.2">
      <c r="A365" s="4" t="s">
        <v>326</v>
      </c>
      <c r="B365" s="17">
        <v>41</v>
      </c>
      <c r="C365" s="17">
        <v>15</v>
      </c>
      <c r="D365" s="17">
        <v>26</v>
      </c>
      <c r="E365" s="17">
        <v>592</v>
      </c>
      <c r="F365" s="17">
        <v>367.00000000000006</v>
      </c>
      <c r="G365" s="18">
        <v>0.76817904399999992</v>
      </c>
      <c r="H365" s="19">
        <v>58.180000000000014</v>
      </c>
      <c r="I365" s="6" t="s">
        <v>20</v>
      </c>
      <c r="J365" s="1" t="s">
        <v>19</v>
      </c>
    </row>
    <row r="366" spans="1:10" ht="15" customHeight="1" x14ac:dyDescent="0.2">
      <c r="A366" s="4" t="s">
        <v>327</v>
      </c>
      <c r="B366" s="17">
        <v>67</v>
      </c>
      <c r="C366" s="17">
        <v>2</v>
      </c>
      <c r="D366" s="17">
        <v>65</v>
      </c>
      <c r="E366" s="17">
        <v>735.99999999999989</v>
      </c>
      <c r="F366" s="17">
        <v>458</v>
      </c>
      <c r="G366" s="18">
        <v>1.4136215670000001</v>
      </c>
      <c r="H366" s="19">
        <v>89.09333333333332</v>
      </c>
      <c r="I366" s="6" t="s">
        <v>20</v>
      </c>
      <c r="J366" s="1" t="s">
        <v>19</v>
      </c>
    </row>
    <row r="367" spans="1:10" ht="15" customHeight="1" x14ac:dyDescent="0.2">
      <c r="A367" s="4" t="s">
        <v>328</v>
      </c>
      <c r="B367" s="17">
        <v>182</v>
      </c>
      <c r="C367" s="17">
        <v>4</v>
      </c>
      <c r="D367" s="17">
        <v>178</v>
      </c>
      <c r="E367" s="17">
        <v>1647.9999999999986</v>
      </c>
      <c r="F367" s="17">
        <v>1134.9999999999998</v>
      </c>
      <c r="G367" s="18">
        <v>0.84784333799999978</v>
      </c>
      <c r="H367" s="19">
        <v>92.439999999999884</v>
      </c>
      <c r="I367" s="6" t="s">
        <v>20</v>
      </c>
      <c r="J367" s="1" t="s">
        <v>19</v>
      </c>
    </row>
    <row r="368" spans="1:10" ht="21" customHeight="1" x14ac:dyDescent="0.2">
      <c r="A368" s="4" t="s">
        <v>9</v>
      </c>
      <c r="B368" s="14">
        <f>SUM(B369,B380,B405,B421,B433,B439,B445)</f>
        <v>8815</v>
      </c>
      <c r="C368" s="14">
        <f t="shared" ref="C368:H368" si="47">SUM(C369,C380,C405,C421,C433,C439,C445)</f>
        <v>582</v>
      </c>
      <c r="D368" s="14">
        <f t="shared" si="47"/>
        <v>8233</v>
      </c>
      <c r="E368" s="14">
        <f t="shared" si="47"/>
        <v>259913</v>
      </c>
      <c r="F368" s="14">
        <f t="shared" si="47"/>
        <v>163850</v>
      </c>
      <c r="G368" s="15">
        <f>SUM(G369,G380,G405,G421,G433,G439,G445)</f>
        <v>167.87291001499997</v>
      </c>
      <c r="H368" s="16">
        <f t="shared" si="47"/>
        <v>35861.063333333339</v>
      </c>
      <c r="I368" s="6" t="s">
        <v>20</v>
      </c>
      <c r="J368" s="1" t="s">
        <v>19</v>
      </c>
    </row>
    <row r="369" spans="1:10" ht="21" customHeight="1" x14ac:dyDescent="0.2">
      <c r="A369" s="4" t="s">
        <v>329</v>
      </c>
      <c r="B369" s="14">
        <f>SUM(B370:B379)</f>
        <v>747</v>
      </c>
      <c r="C369" s="14">
        <f t="shared" ref="C369:F369" si="48">SUM(C370:C379)</f>
        <v>51</v>
      </c>
      <c r="D369" s="14">
        <f t="shared" si="48"/>
        <v>696</v>
      </c>
      <c r="E369" s="14">
        <f t="shared" si="48"/>
        <v>17118</v>
      </c>
      <c r="F369" s="14">
        <f t="shared" si="48"/>
        <v>9964</v>
      </c>
      <c r="G369" s="15">
        <f>SUM(G370:G379)</f>
        <v>15.617273656000002</v>
      </c>
      <c r="H369" s="16">
        <f>SUM(H370:H379)</f>
        <v>2862.1666666666665</v>
      </c>
      <c r="I369" s="6" t="s">
        <v>20</v>
      </c>
      <c r="J369" s="1" t="s">
        <v>19</v>
      </c>
    </row>
    <row r="370" spans="1:10" ht="15" customHeight="1" x14ac:dyDescent="0.2">
      <c r="A370" s="4" t="s">
        <v>709</v>
      </c>
      <c r="B370" s="17">
        <v>63</v>
      </c>
      <c r="C370" s="17">
        <v>32</v>
      </c>
      <c r="D370" s="17">
        <v>31</v>
      </c>
      <c r="E370" s="17">
        <v>1913.0000000000002</v>
      </c>
      <c r="F370" s="17">
        <v>910.00000000000023</v>
      </c>
      <c r="G370" s="18">
        <v>5.9017294000000007</v>
      </c>
      <c r="H370" s="19">
        <v>377.50333333333333</v>
      </c>
      <c r="I370" s="6" t="s">
        <v>20</v>
      </c>
      <c r="J370" s="1" t="s">
        <v>19</v>
      </c>
    </row>
    <row r="371" spans="1:10" ht="15" customHeight="1" x14ac:dyDescent="0.2">
      <c r="A371" s="4" t="s">
        <v>330</v>
      </c>
      <c r="B371" s="17">
        <v>93</v>
      </c>
      <c r="C371" s="17">
        <v>6</v>
      </c>
      <c r="D371" s="17">
        <v>87</v>
      </c>
      <c r="E371" s="17">
        <v>2277.9999999999986</v>
      </c>
      <c r="F371" s="17">
        <v>1269.9999999999998</v>
      </c>
      <c r="G371" s="18">
        <v>1.983296033</v>
      </c>
      <c r="H371" s="19">
        <v>381.21333333333325</v>
      </c>
      <c r="I371" s="6" t="s">
        <v>20</v>
      </c>
      <c r="J371" s="1" t="s">
        <v>19</v>
      </c>
    </row>
    <row r="372" spans="1:10" ht="15" customHeight="1" x14ac:dyDescent="0.2">
      <c r="A372" s="4" t="s">
        <v>331</v>
      </c>
      <c r="B372" s="17">
        <v>33</v>
      </c>
      <c r="C372" s="17" t="s">
        <v>16</v>
      </c>
      <c r="D372" s="17">
        <v>33</v>
      </c>
      <c r="E372" s="17">
        <v>375</v>
      </c>
      <c r="F372" s="17">
        <v>192.00000000000003</v>
      </c>
      <c r="G372" s="18">
        <v>0.18969481199999999</v>
      </c>
      <c r="H372" s="19">
        <v>87.533333333333331</v>
      </c>
      <c r="I372" s="6" t="s">
        <v>20</v>
      </c>
      <c r="J372" s="1" t="s">
        <v>19</v>
      </c>
    </row>
    <row r="373" spans="1:10" ht="15" customHeight="1" x14ac:dyDescent="0.2">
      <c r="A373" s="4" t="s">
        <v>332</v>
      </c>
      <c r="B373" s="17">
        <v>81</v>
      </c>
      <c r="C373" s="17" t="s">
        <v>16</v>
      </c>
      <c r="D373" s="17">
        <v>81</v>
      </c>
      <c r="E373" s="17">
        <v>766</v>
      </c>
      <c r="F373" s="17">
        <v>491</v>
      </c>
      <c r="G373" s="18">
        <v>0.39211597199999987</v>
      </c>
      <c r="H373" s="19">
        <v>49.996666666666698</v>
      </c>
      <c r="I373" s="6" t="s">
        <v>20</v>
      </c>
      <c r="J373" s="1" t="s">
        <v>19</v>
      </c>
    </row>
    <row r="374" spans="1:10" ht="15" customHeight="1" x14ac:dyDescent="0.2">
      <c r="A374" s="4" t="s">
        <v>333</v>
      </c>
      <c r="B374" s="17">
        <v>160</v>
      </c>
      <c r="C374" s="17">
        <v>9</v>
      </c>
      <c r="D374" s="17">
        <v>151</v>
      </c>
      <c r="E374" s="17">
        <v>2376</v>
      </c>
      <c r="F374" s="17">
        <v>1240.9999999999995</v>
      </c>
      <c r="G374" s="18">
        <v>2.4528687700000003</v>
      </c>
      <c r="H374" s="19">
        <v>180.00000000000003</v>
      </c>
      <c r="I374" s="6" t="s">
        <v>20</v>
      </c>
      <c r="J374" s="1" t="s">
        <v>19</v>
      </c>
    </row>
    <row r="375" spans="1:10" ht="15" customHeight="1" x14ac:dyDescent="0.2">
      <c r="A375" s="4" t="s">
        <v>334</v>
      </c>
      <c r="B375" s="17">
        <v>73</v>
      </c>
      <c r="C375" s="17">
        <v>2</v>
      </c>
      <c r="D375" s="17">
        <v>71</v>
      </c>
      <c r="E375" s="17">
        <v>3214.0000000000005</v>
      </c>
      <c r="F375" s="17">
        <v>1627</v>
      </c>
      <c r="G375" s="18">
        <v>1.7107527980000004</v>
      </c>
      <c r="H375" s="19">
        <v>530.75666666666677</v>
      </c>
      <c r="I375" s="6" t="s">
        <v>20</v>
      </c>
      <c r="J375" s="1" t="s">
        <v>19</v>
      </c>
    </row>
    <row r="376" spans="1:10" ht="15" customHeight="1" x14ac:dyDescent="0.2">
      <c r="A376" s="4" t="s">
        <v>335</v>
      </c>
      <c r="B376" s="17">
        <v>97</v>
      </c>
      <c r="C376" s="17" t="s">
        <v>16</v>
      </c>
      <c r="D376" s="17">
        <v>97</v>
      </c>
      <c r="E376" s="17">
        <v>1154</v>
      </c>
      <c r="F376" s="17">
        <v>521.00000000000011</v>
      </c>
      <c r="G376" s="18">
        <v>0.58347914599999995</v>
      </c>
      <c r="H376" s="19">
        <v>84.42000000000003</v>
      </c>
      <c r="I376" s="6" t="s">
        <v>20</v>
      </c>
      <c r="J376" s="1" t="s">
        <v>19</v>
      </c>
    </row>
    <row r="377" spans="1:10" ht="15" customHeight="1" x14ac:dyDescent="0.2">
      <c r="A377" s="4" t="s">
        <v>336</v>
      </c>
      <c r="B377" s="17">
        <v>61</v>
      </c>
      <c r="C377" s="17">
        <v>1</v>
      </c>
      <c r="D377" s="17">
        <v>60</v>
      </c>
      <c r="E377" s="17">
        <v>3466.0000000000005</v>
      </c>
      <c r="F377" s="17">
        <v>2984</v>
      </c>
      <c r="G377" s="18">
        <v>1.5680162769999999</v>
      </c>
      <c r="H377" s="19">
        <v>1037.7199999999998</v>
      </c>
      <c r="I377" s="6" t="s">
        <v>20</v>
      </c>
      <c r="J377" s="1" t="s">
        <v>19</v>
      </c>
    </row>
    <row r="378" spans="1:10" ht="15" customHeight="1" x14ac:dyDescent="0.2">
      <c r="A378" s="4" t="s">
        <v>337</v>
      </c>
      <c r="B378" s="17">
        <v>62</v>
      </c>
      <c r="C378" s="17" t="s">
        <v>16</v>
      </c>
      <c r="D378" s="17">
        <v>62</v>
      </c>
      <c r="E378" s="17">
        <v>1163</v>
      </c>
      <c r="F378" s="17">
        <v>557.99999999999955</v>
      </c>
      <c r="G378" s="18">
        <v>0.6269989829999999</v>
      </c>
      <c r="H378" s="19">
        <v>121.21333333333334</v>
      </c>
      <c r="I378" s="6" t="s">
        <v>20</v>
      </c>
      <c r="J378" s="1" t="s">
        <v>19</v>
      </c>
    </row>
    <row r="379" spans="1:10" ht="15" customHeight="1" x14ac:dyDescent="0.2">
      <c r="A379" s="4" t="s">
        <v>338</v>
      </c>
      <c r="B379" s="17">
        <v>24</v>
      </c>
      <c r="C379" s="17">
        <v>1</v>
      </c>
      <c r="D379" s="17">
        <v>23</v>
      </c>
      <c r="E379" s="17">
        <v>413</v>
      </c>
      <c r="F379" s="17">
        <v>170</v>
      </c>
      <c r="G379" s="18">
        <v>0.20832146500000004</v>
      </c>
      <c r="H379" s="19">
        <v>11.809999999999999</v>
      </c>
      <c r="I379" s="6" t="s">
        <v>20</v>
      </c>
      <c r="J379" s="1" t="s">
        <v>19</v>
      </c>
    </row>
    <row r="380" spans="1:10" ht="21" customHeight="1" x14ac:dyDescent="0.2">
      <c r="A380" s="4" t="s">
        <v>339</v>
      </c>
      <c r="B380" s="14">
        <f>SUM(B381:B404)</f>
        <v>1754</v>
      </c>
      <c r="C380" s="14">
        <f t="shared" ref="C380:H380" si="49">SUM(C381:C404)</f>
        <v>174</v>
      </c>
      <c r="D380" s="14">
        <f t="shared" si="49"/>
        <v>1580</v>
      </c>
      <c r="E380" s="14">
        <f t="shared" si="49"/>
        <v>29915</v>
      </c>
      <c r="F380" s="14">
        <f t="shared" si="49"/>
        <v>14529</v>
      </c>
      <c r="G380" s="15">
        <f t="shared" si="49"/>
        <v>19.817690751999997</v>
      </c>
      <c r="H380" s="16">
        <f t="shared" si="49"/>
        <v>3087.916666666667</v>
      </c>
      <c r="I380" s="6" t="s">
        <v>20</v>
      </c>
      <c r="J380" s="1" t="s">
        <v>19</v>
      </c>
    </row>
    <row r="381" spans="1:10" ht="15" customHeight="1" x14ac:dyDescent="0.2">
      <c r="A381" s="4" t="s">
        <v>710</v>
      </c>
      <c r="B381" s="17">
        <v>135</v>
      </c>
      <c r="C381" s="17">
        <v>7</v>
      </c>
      <c r="D381" s="17">
        <v>128</v>
      </c>
      <c r="E381" s="17">
        <v>1089</v>
      </c>
      <c r="F381" s="17">
        <v>655.00000000000034</v>
      </c>
      <c r="G381" s="18">
        <v>0.56197355099999957</v>
      </c>
      <c r="H381" s="19">
        <v>95.113333333333344</v>
      </c>
      <c r="I381" s="6" t="s">
        <v>20</v>
      </c>
      <c r="J381" s="1" t="s">
        <v>19</v>
      </c>
    </row>
    <row r="382" spans="1:10" ht="15" customHeight="1" x14ac:dyDescent="0.2">
      <c r="A382" s="4" t="s">
        <v>340</v>
      </c>
      <c r="B382" s="17">
        <v>46</v>
      </c>
      <c r="C382" s="17">
        <v>1</v>
      </c>
      <c r="D382" s="17">
        <v>45</v>
      </c>
      <c r="E382" s="17">
        <v>922.99999999999977</v>
      </c>
      <c r="F382" s="17">
        <v>258</v>
      </c>
      <c r="G382" s="18">
        <v>0.455625636</v>
      </c>
      <c r="H382" s="19">
        <v>80.836666666666673</v>
      </c>
      <c r="I382" s="6" t="s">
        <v>20</v>
      </c>
      <c r="J382" s="1" t="s">
        <v>19</v>
      </c>
    </row>
    <row r="383" spans="1:10" ht="15" customHeight="1" x14ac:dyDescent="0.2">
      <c r="A383" s="4" t="s">
        <v>341</v>
      </c>
      <c r="B383" s="17">
        <v>49</v>
      </c>
      <c r="C383" s="17">
        <v>4</v>
      </c>
      <c r="D383" s="17">
        <v>45</v>
      </c>
      <c r="E383" s="17">
        <v>1378.0000000000005</v>
      </c>
      <c r="F383" s="17">
        <v>538.99999999999989</v>
      </c>
      <c r="G383" s="18">
        <v>0.72053916600000001</v>
      </c>
      <c r="H383" s="19">
        <v>203.78000000000006</v>
      </c>
      <c r="I383" s="6" t="s">
        <v>20</v>
      </c>
      <c r="J383" s="1" t="s">
        <v>19</v>
      </c>
    </row>
    <row r="384" spans="1:10" ht="15" customHeight="1" x14ac:dyDescent="0.2">
      <c r="A384" s="4" t="s">
        <v>342</v>
      </c>
      <c r="B384" s="17">
        <v>99</v>
      </c>
      <c r="C384" s="17">
        <v>11</v>
      </c>
      <c r="D384" s="17">
        <v>88</v>
      </c>
      <c r="E384" s="17">
        <v>1423.0000000000005</v>
      </c>
      <c r="F384" s="17">
        <v>937.00000000000011</v>
      </c>
      <c r="G384" s="18">
        <v>0.69636826099999949</v>
      </c>
      <c r="H384" s="19">
        <v>150.44</v>
      </c>
      <c r="I384" s="6" t="s">
        <v>20</v>
      </c>
      <c r="J384" s="1" t="s">
        <v>19</v>
      </c>
    </row>
    <row r="385" spans="1:10" ht="15" customHeight="1" x14ac:dyDescent="0.2">
      <c r="A385" s="4" t="s">
        <v>343</v>
      </c>
      <c r="B385" s="17">
        <v>135</v>
      </c>
      <c r="C385" s="17">
        <v>8</v>
      </c>
      <c r="D385" s="17">
        <v>127</v>
      </c>
      <c r="E385" s="17">
        <v>1328.0000000000005</v>
      </c>
      <c r="F385" s="17">
        <v>697.00000000000023</v>
      </c>
      <c r="G385" s="18">
        <v>0.70777212700000025</v>
      </c>
      <c r="H385" s="19">
        <v>36.119999999999983</v>
      </c>
      <c r="I385" s="6" t="s">
        <v>20</v>
      </c>
      <c r="J385" s="1" t="s">
        <v>19</v>
      </c>
    </row>
    <row r="386" spans="1:10" ht="15" customHeight="1" x14ac:dyDescent="0.2">
      <c r="A386" s="4" t="s">
        <v>344</v>
      </c>
      <c r="B386" s="17">
        <v>33</v>
      </c>
      <c r="C386" s="17">
        <v>3</v>
      </c>
      <c r="D386" s="17">
        <v>30</v>
      </c>
      <c r="E386" s="17">
        <v>1569.0000000000005</v>
      </c>
      <c r="F386" s="17">
        <v>496.99999999999983</v>
      </c>
      <c r="G386" s="18">
        <v>1.7715564599999998</v>
      </c>
      <c r="H386" s="19">
        <v>65.14</v>
      </c>
      <c r="I386" s="6" t="s">
        <v>20</v>
      </c>
      <c r="J386" s="1" t="s">
        <v>19</v>
      </c>
    </row>
    <row r="387" spans="1:10" ht="15" customHeight="1" x14ac:dyDescent="0.2">
      <c r="A387" s="4" t="s">
        <v>345</v>
      </c>
      <c r="B387" s="17">
        <v>26</v>
      </c>
      <c r="C387" s="17">
        <v>11</v>
      </c>
      <c r="D387" s="17">
        <v>15</v>
      </c>
      <c r="E387" s="17">
        <v>938.00000000000011</v>
      </c>
      <c r="F387" s="17">
        <v>370</v>
      </c>
      <c r="G387" s="18">
        <v>0.48645981700000002</v>
      </c>
      <c r="H387" s="19">
        <v>84.793333333333351</v>
      </c>
      <c r="I387" s="6" t="s">
        <v>20</v>
      </c>
      <c r="J387" s="1" t="s">
        <v>19</v>
      </c>
    </row>
    <row r="388" spans="1:10" ht="15" customHeight="1" x14ac:dyDescent="0.2">
      <c r="A388" s="4" t="s">
        <v>320</v>
      </c>
      <c r="B388" s="17">
        <v>26</v>
      </c>
      <c r="C388" s="17">
        <v>5</v>
      </c>
      <c r="D388" s="17">
        <v>21</v>
      </c>
      <c r="E388" s="17">
        <v>997.00000000000023</v>
      </c>
      <c r="F388" s="17">
        <v>419.99999999999977</v>
      </c>
      <c r="G388" s="18">
        <v>0.52374364200000001</v>
      </c>
      <c r="H388" s="19">
        <v>99.390000000000015</v>
      </c>
      <c r="I388" s="6" t="s">
        <v>20</v>
      </c>
      <c r="J388" s="1" t="s">
        <v>19</v>
      </c>
    </row>
    <row r="389" spans="1:10" ht="15" customHeight="1" x14ac:dyDescent="0.2">
      <c r="A389" s="4" t="s">
        <v>346</v>
      </c>
      <c r="B389" s="17">
        <v>36</v>
      </c>
      <c r="C389" s="17">
        <v>6</v>
      </c>
      <c r="D389" s="17">
        <v>30</v>
      </c>
      <c r="E389" s="17">
        <v>511</v>
      </c>
      <c r="F389" s="17">
        <v>226</v>
      </c>
      <c r="G389" s="18">
        <v>0.272583927</v>
      </c>
      <c r="H389" s="19">
        <v>62.476666666666688</v>
      </c>
      <c r="I389" s="6" t="s">
        <v>20</v>
      </c>
      <c r="J389" s="1" t="s">
        <v>19</v>
      </c>
    </row>
    <row r="390" spans="1:10" ht="15" customHeight="1" x14ac:dyDescent="0.2">
      <c r="A390" s="4" t="s">
        <v>347</v>
      </c>
      <c r="B390" s="17">
        <v>42</v>
      </c>
      <c r="C390" s="17">
        <v>6</v>
      </c>
      <c r="D390" s="17">
        <v>36</v>
      </c>
      <c r="E390" s="17">
        <v>1258</v>
      </c>
      <c r="F390" s="17">
        <v>653.99999999999989</v>
      </c>
      <c r="G390" s="18">
        <v>0.68325534099999996</v>
      </c>
      <c r="H390" s="19">
        <v>166.57</v>
      </c>
      <c r="I390" s="6" t="s">
        <v>20</v>
      </c>
      <c r="J390" s="1" t="s">
        <v>19</v>
      </c>
    </row>
    <row r="391" spans="1:10" ht="15" customHeight="1" x14ac:dyDescent="0.2">
      <c r="A391" s="4" t="s">
        <v>348</v>
      </c>
      <c r="B391" s="17">
        <v>31</v>
      </c>
      <c r="C391" s="17">
        <v>8</v>
      </c>
      <c r="D391" s="17">
        <v>23</v>
      </c>
      <c r="E391" s="17">
        <v>1015</v>
      </c>
      <c r="F391" s="17">
        <v>693</v>
      </c>
      <c r="G391" s="18">
        <v>0.58375381500000012</v>
      </c>
      <c r="H391" s="19">
        <v>219.60000000000002</v>
      </c>
      <c r="I391" s="6" t="s">
        <v>20</v>
      </c>
      <c r="J391" s="1" t="s">
        <v>19</v>
      </c>
    </row>
    <row r="392" spans="1:10" ht="15" customHeight="1" x14ac:dyDescent="0.2">
      <c r="A392" s="4" t="s">
        <v>349</v>
      </c>
      <c r="B392" s="17">
        <v>51</v>
      </c>
      <c r="C392" s="17">
        <v>19</v>
      </c>
      <c r="D392" s="17">
        <v>32</v>
      </c>
      <c r="E392" s="17">
        <v>422.00000000000011</v>
      </c>
      <c r="F392" s="17">
        <v>241</v>
      </c>
      <c r="G392" s="18">
        <v>0.21462868799999996</v>
      </c>
      <c r="H392" s="19">
        <v>49.276666666666678</v>
      </c>
      <c r="I392" s="6" t="s">
        <v>20</v>
      </c>
      <c r="J392" s="1" t="s">
        <v>19</v>
      </c>
    </row>
    <row r="393" spans="1:10" ht="15" customHeight="1" x14ac:dyDescent="0.2">
      <c r="A393" s="4" t="s">
        <v>350</v>
      </c>
      <c r="B393" s="17">
        <v>262</v>
      </c>
      <c r="C393" s="17">
        <v>16</v>
      </c>
      <c r="D393" s="17">
        <v>246</v>
      </c>
      <c r="E393" s="17">
        <v>2586.9999999999995</v>
      </c>
      <c r="F393" s="17">
        <v>1112.9999999999998</v>
      </c>
      <c r="G393" s="18">
        <v>1.3670091569999994</v>
      </c>
      <c r="H393" s="19">
        <v>145.38000000000002</v>
      </c>
      <c r="I393" s="6" t="s">
        <v>20</v>
      </c>
      <c r="J393" s="1" t="s">
        <v>19</v>
      </c>
    </row>
    <row r="394" spans="1:10" ht="15" customHeight="1" x14ac:dyDescent="0.2">
      <c r="A394" s="4" t="s">
        <v>351</v>
      </c>
      <c r="B394" s="17">
        <v>279</v>
      </c>
      <c r="C394" s="17">
        <v>1</v>
      </c>
      <c r="D394" s="17">
        <v>278</v>
      </c>
      <c r="E394" s="17">
        <v>2853.9999999999991</v>
      </c>
      <c r="F394" s="17">
        <v>1258.9999999999993</v>
      </c>
      <c r="G394" s="18">
        <v>1.4962156679999989</v>
      </c>
      <c r="H394" s="19">
        <v>175.57666666666665</v>
      </c>
      <c r="I394" s="6" t="s">
        <v>20</v>
      </c>
      <c r="J394" s="1" t="s">
        <v>19</v>
      </c>
    </row>
    <row r="395" spans="1:10" ht="15" customHeight="1" x14ac:dyDescent="0.2">
      <c r="A395" s="4" t="s">
        <v>352</v>
      </c>
      <c r="B395" s="17">
        <v>45</v>
      </c>
      <c r="C395" s="17">
        <v>2</v>
      </c>
      <c r="D395" s="17">
        <v>43</v>
      </c>
      <c r="E395" s="17">
        <v>2046.9999999999995</v>
      </c>
      <c r="F395" s="17">
        <v>914</v>
      </c>
      <c r="G395" s="18">
        <v>1.6776602239999994</v>
      </c>
      <c r="H395" s="19">
        <v>220.67333333333332</v>
      </c>
      <c r="I395" s="6" t="s">
        <v>20</v>
      </c>
      <c r="J395" s="1" t="s">
        <v>19</v>
      </c>
    </row>
    <row r="396" spans="1:10" ht="15" customHeight="1" x14ac:dyDescent="0.2">
      <c r="A396" s="4" t="s">
        <v>149</v>
      </c>
      <c r="B396" s="17">
        <v>9</v>
      </c>
      <c r="C396" s="17">
        <v>2</v>
      </c>
      <c r="D396" s="17">
        <v>7</v>
      </c>
      <c r="E396" s="17">
        <v>249</v>
      </c>
      <c r="F396" s="17">
        <v>89</v>
      </c>
      <c r="G396" s="18">
        <v>0.12966429300000001</v>
      </c>
      <c r="H396" s="19">
        <v>24.47666666666667</v>
      </c>
      <c r="I396" s="6" t="s">
        <v>20</v>
      </c>
      <c r="J396" s="1" t="s">
        <v>19</v>
      </c>
    </row>
    <row r="397" spans="1:10" ht="15" customHeight="1" x14ac:dyDescent="0.2">
      <c r="A397" s="4" t="s">
        <v>353</v>
      </c>
      <c r="B397" s="17">
        <v>50</v>
      </c>
      <c r="C397" s="17" t="s">
        <v>16</v>
      </c>
      <c r="D397" s="17">
        <v>50</v>
      </c>
      <c r="E397" s="17">
        <v>624.00000000000023</v>
      </c>
      <c r="F397" s="17">
        <v>461.00000000000011</v>
      </c>
      <c r="G397" s="18">
        <v>0.32682604299999996</v>
      </c>
      <c r="H397" s="19">
        <v>77.390000000000029</v>
      </c>
      <c r="I397" s="6" t="s">
        <v>20</v>
      </c>
      <c r="J397" s="1" t="s">
        <v>19</v>
      </c>
    </row>
    <row r="398" spans="1:10" ht="15" customHeight="1" x14ac:dyDescent="0.2">
      <c r="A398" s="4" t="s">
        <v>354</v>
      </c>
      <c r="B398" s="17">
        <v>38</v>
      </c>
      <c r="C398" s="17">
        <v>2</v>
      </c>
      <c r="D398" s="17">
        <v>36</v>
      </c>
      <c r="E398" s="17">
        <v>1217</v>
      </c>
      <c r="F398" s="17">
        <v>349.99999999999994</v>
      </c>
      <c r="G398" s="18">
        <v>0.64596134299999963</v>
      </c>
      <c r="H398" s="19">
        <v>108.89</v>
      </c>
      <c r="I398" s="6" t="s">
        <v>20</v>
      </c>
      <c r="J398" s="1" t="s">
        <v>19</v>
      </c>
    </row>
    <row r="399" spans="1:10" ht="15" customHeight="1" x14ac:dyDescent="0.2">
      <c r="A399" s="4" t="s">
        <v>355</v>
      </c>
      <c r="B399" s="17">
        <v>56</v>
      </c>
      <c r="C399" s="17">
        <v>6</v>
      </c>
      <c r="D399" s="17">
        <v>50</v>
      </c>
      <c r="E399" s="17">
        <v>1899.9999999999998</v>
      </c>
      <c r="F399" s="17">
        <v>1468.9999999999995</v>
      </c>
      <c r="G399" s="18">
        <v>1.9786876910000009</v>
      </c>
      <c r="H399" s="19">
        <v>424.66666666666663</v>
      </c>
      <c r="I399" s="6" t="s">
        <v>20</v>
      </c>
      <c r="J399" s="1" t="s">
        <v>19</v>
      </c>
    </row>
    <row r="400" spans="1:10" ht="15" customHeight="1" x14ac:dyDescent="0.2">
      <c r="A400" s="4" t="s">
        <v>114</v>
      </c>
      <c r="B400" s="17">
        <v>27</v>
      </c>
      <c r="C400" s="17" t="s">
        <v>16</v>
      </c>
      <c r="D400" s="17">
        <v>27</v>
      </c>
      <c r="E400" s="17">
        <v>219</v>
      </c>
      <c r="F400" s="17">
        <v>102.00000000000001</v>
      </c>
      <c r="G400" s="18">
        <v>0.11613428300000003</v>
      </c>
      <c r="H400" s="19">
        <v>0.98999999999999966</v>
      </c>
      <c r="I400" s="6" t="s">
        <v>20</v>
      </c>
      <c r="J400" s="1" t="s">
        <v>19</v>
      </c>
    </row>
    <row r="401" spans="1:10" ht="15" customHeight="1" x14ac:dyDescent="0.2">
      <c r="A401" s="4" t="s">
        <v>192</v>
      </c>
      <c r="B401" s="17">
        <v>136</v>
      </c>
      <c r="C401" s="17">
        <v>24</v>
      </c>
      <c r="D401" s="17">
        <v>112</v>
      </c>
      <c r="E401" s="17">
        <v>1892.0000000000002</v>
      </c>
      <c r="F401" s="17">
        <v>864.00000000000011</v>
      </c>
      <c r="G401" s="18">
        <v>1.0923397769999998</v>
      </c>
      <c r="H401" s="19">
        <v>112.84666666666671</v>
      </c>
      <c r="I401" s="6" t="s">
        <v>20</v>
      </c>
      <c r="J401" s="1" t="s">
        <v>19</v>
      </c>
    </row>
    <row r="402" spans="1:10" ht="15" customHeight="1" x14ac:dyDescent="0.2">
      <c r="A402" s="4" t="s">
        <v>356</v>
      </c>
      <c r="B402" s="17">
        <v>58</v>
      </c>
      <c r="C402" s="17">
        <v>12</v>
      </c>
      <c r="D402" s="17">
        <v>46</v>
      </c>
      <c r="E402" s="17">
        <v>633.99999999999977</v>
      </c>
      <c r="F402" s="17">
        <v>371.00000000000006</v>
      </c>
      <c r="G402" s="18">
        <v>0.34173957300000007</v>
      </c>
      <c r="H402" s="19">
        <v>40.010000000000005</v>
      </c>
      <c r="I402" s="6" t="s">
        <v>20</v>
      </c>
      <c r="J402" s="1" t="s">
        <v>19</v>
      </c>
    </row>
    <row r="403" spans="1:10" ht="15" customHeight="1" x14ac:dyDescent="0.2">
      <c r="A403" s="4" t="s">
        <v>357</v>
      </c>
      <c r="B403" s="17">
        <v>43</v>
      </c>
      <c r="C403" s="17">
        <v>3</v>
      </c>
      <c r="D403" s="17">
        <v>40</v>
      </c>
      <c r="E403" s="17">
        <v>1707</v>
      </c>
      <c r="F403" s="17">
        <v>963.00000000000011</v>
      </c>
      <c r="G403" s="18">
        <v>1.3630925739999999</v>
      </c>
      <c r="H403" s="19">
        <v>346.31333333333333</v>
      </c>
      <c r="I403" s="6" t="s">
        <v>20</v>
      </c>
      <c r="J403" s="1" t="s">
        <v>19</v>
      </c>
    </row>
    <row r="404" spans="1:10" ht="15" customHeight="1" x14ac:dyDescent="0.2">
      <c r="A404" s="4" t="s">
        <v>358</v>
      </c>
      <c r="B404" s="17">
        <v>42</v>
      </c>
      <c r="C404" s="17">
        <v>17</v>
      </c>
      <c r="D404" s="17">
        <v>25</v>
      </c>
      <c r="E404" s="17">
        <v>1133.9999999999998</v>
      </c>
      <c r="F404" s="17">
        <v>387.00000000000006</v>
      </c>
      <c r="G404" s="18">
        <v>1.6040996949999999</v>
      </c>
      <c r="H404" s="19">
        <v>97.166666666666671</v>
      </c>
      <c r="I404" s="6" t="s">
        <v>20</v>
      </c>
      <c r="J404" s="1" t="s">
        <v>19</v>
      </c>
    </row>
    <row r="405" spans="1:10" ht="21" customHeight="1" x14ac:dyDescent="0.2">
      <c r="A405" s="4" t="s">
        <v>359</v>
      </c>
      <c r="B405" s="14">
        <f>SUM(B406:B420)</f>
        <v>2298</v>
      </c>
      <c r="C405" s="14">
        <f t="shared" ref="C405:G405" si="50">SUM(C406:C420)</f>
        <v>117</v>
      </c>
      <c r="D405" s="14">
        <f t="shared" si="50"/>
        <v>2181</v>
      </c>
      <c r="E405" s="14">
        <f t="shared" si="50"/>
        <v>33470.000000000007</v>
      </c>
      <c r="F405" s="14">
        <f t="shared" si="50"/>
        <v>22040.000000000004</v>
      </c>
      <c r="G405" s="15">
        <f t="shared" si="50"/>
        <v>19.683052402999998</v>
      </c>
      <c r="H405" s="16">
        <f>SUM(H406:H420)</f>
        <v>4723.8899999999976</v>
      </c>
      <c r="I405" s="6" t="s">
        <v>20</v>
      </c>
      <c r="J405" s="1" t="s">
        <v>19</v>
      </c>
    </row>
    <row r="406" spans="1:10" ht="15" customHeight="1" x14ac:dyDescent="0.2">
      <c r="A406" s="4" t="s">
        <v>711</v>
      </c>
      <c r="B406" s="17">
        <v>181</v>
      </c>
      <c r="C406" s="17">
        <v>31</v>
      </c>
      <c r="D406" s="17">
        <v>150</v>
      </c>
      <c r="E406" s="17">
        <v>6619.0000000000045</v>
      </c>
      <c r="F406" s="17">
        <v>4700.0000000000036</v>
      </c>
      <c r="G406" s="18">
        <v>3.7370503570000011</v>
      </c>
      <c r="H406" s="19">
        <v>1801.2633333333317</v>
      </c>
      <c r="I406" s="6" t="s">
        <v>20</v>
      </c>
      <c r="J406" s="1" t="s">
        <v>19</v>
      </c>
    </row>
    <row r="407" spans="1:10" ht="15" customHeight="1" x14ac:dyDescent="0.2">
      <c r="A407" s="4" t="s">
        <v>139</v>
      </c>
      <c r="B407" s="17">
        <v>134</v>
      </c>
      <c r="C407" s="17">
        <v>1</v>
      </c>
      <c r="D407" s="17">
        <v>133</v>
      </c>
      <c r="E407" s="17">
        <v>1907.0000000000002</v>
      </c>
      <c r="F407" s="17">
        <v>1276.0000000000002</v>
      </c>
      <c r="G407" s="18">
        <v>1.0165818929999999</v>
      </c>
      <c r="H407" s="19">
        <v>210.58</v>
      </c>
      <c r="I407" s="6" t="s">
        <v>20</v>
      </c>
      <c r="J407" s="1" t="s">
        <v>19</v>
      </c>
    </row>
    <row r="408" spans="1:10" ht="15" customHeight="1" x14ac:dyDescent="0.2">
      <c r="A408" s="4" t="s">
        <v>360</v>
      </c>
      <c r="B408" s="17">
        <v>213</v>
      </c>
      <c r="C408" s="17">
        <v>2</v>
      </c>
      <c r="D408" s="17">
        <v>211</v>
      </c>
      <c r="E408" s="17">
        <v>4224</v>
      </c>
      <c r="F408" s="17">
        <v>3216.9999999999991</v>
      </c>
      <c r="G408" s="18">
        <v>2.2188301130000014</v>
      </c>
      <c r="H408" s="19">
        <v>589.82333333333315</v>
      </c>
      <c r="I408" s="6" t="s">
        <v>20</v>
      </c>
      <c r="J408" s="1" t="s">
        <v>19</v>
      </c>
    </row>
    <row r="409" spans="1:10" ht="15" customHeight="1" x14ac:dyDescent="0.2">
      <c r="A409" s="4" t="s">
        <v>361</v>
      </c>
      <c r="B409" s="17">
        <v>157</v>
      </c>
      <c r="C409" s="17">
        <v>6</v>
      </c>
      <c r="D409" s="17">
        <v>151</v>
      </c>
      <c r="E409" s="17">
        <v>1335</v>
      </c>
      <c r="F409" s="17">
        <v>820.99999999999955</v>
      </c>
      <c r="G409" s="18">
        <v>0.68759918699999978</v>
      </c>
      <c r="H409" s="19">
        <v>87.993333333333311</v>
      </c>
      <c r="I409" s="6" t="s">
        <v>20</v>
      </c>
      <c r="J409" s="1" t="s">
        <v>19</v>
      </c>
    </row>
    <row r="410" spans="1:10" ht="15" customHeight="1" x14ac:dyDescent="0.2">
      <c r="A410" s="4" t="s">
        <v>362</v>
      </c>
      <c r="B410" s="17">
        <v>172</v>
      </c>
      <c r="C410" s="17">
        <v>3</v>
      </c>
      <c r="D410" s="17">
        <v>169</v>
      </c>
      <c r="E410" s="17">
        <v>1761.0000000000002</v>
      </c>
      <c r="F410" s="17">
        <v>1018.0000000000005</v>
      </c>
      <c r="G410" s="18">
        <v>1.9394710079999995</v>
      </c>
      <c r="H410" s="19">
        <v>150.69333333333333</v>
      </c>
      <c r="I410" s="6" t="s">
        <v>20</v>
      </c>
      <c r="J410" s="1" t="s">
        <v>19</v>
      </c>
    </row>
    <row r="411" spans="1:10" ht="15" customHeight="1" x14ac:dyDescent="0.2">
      <c r="A411" s="4" t="s">
        <v>363</v>
      </c>
      <c r="B411" s="17">
        <v>185</v>
      </c>
      <c r="C411" s="17" t="s">
        <v>16</v>
      </c>
      <c r="D411" s="17">
        <v>185</v>
      </c>
      <c r="E411" s="17">
        <v>2595.0000000000009</v>
      </c>
      <c r="F411" s="17">
        <v>1849</v>
      </c>
      <c r="G411" s="18">
        <v>1.351546288</v>
      </c>
      <c r="H411" s="19">
        <v>314.60000000000008</v>
      </c>
      <c r="I411" s="6" t="s">
        <v>20</v>
      </c>
      <c r="J411" s="1" t="s">
        <v>19</v>
      </c>
    </row>
    <row r="412" spans="1:10" ht="15" customHeight="1" x14ac:dyDescent="0.2">
      <c r="A412" s="4" t="s">
        <v>217</v>
      </c>
      <c r="B412" s="17">
        <v>68</v>
      </c>
      <c r="C412" s="17">
        <v>2</v>
      </c>
      <c r="D412" s="17">
        <v>66</v>
      </c>
      <c r="E412" s="17">
        <v>641.00000000000023</v>
      </c>
      <c r="F412" s="17">
        <v>563.99999999999989</v>
      </c>
      <c r="G412" s="18">
        <v>0.38462868800000005</v>
      </c>
      <c r="H412" s="19">
        <v>90.279999999999973</v>
      </c>
      <c r="I412" s="6" t="s">
        <v>20</v>
      </c>
      <c r="J412" s="1" t="s">
        <v>19</v>
      </c>
    </row>
    <row r="413" spans="1:10" ht="15" customHeight="1" x14ac:dyDescent="0.2">
      <c r="A413" s="4" t="s">
        <v>364</v>
      </c>
      <c r="B413" s="17">
        <v>235</v>
      </c>
      <c r="C413" s="17">
        <v>2</v>
      </c>
      <c r="D413" s="17">
        <v>233</v>
      </c>
      <c r="E413" s="17">
        <v>3215.0000000000018</v>
      </c>
      <c r="F413" s="17">
        <v>1621</v>
      </c>
      <c r="G413" s="18">
        <v>2.321566633999999</v>
      </c>
      <c r="H413" s="19">
        <v>225.87666666666678</v>
      </c>
      <c r="I413" s="6" t="s">
        <v>20</v>
      </c>
      <c r="J413" s="1" t="s">
        <v>19</v>
      </c>
    </row>
    <row r="414" spans="1:10" ht="15" customHeight="1" x14ac:dyDescent="0.2">
      <c r="A414" s="4" t="s">
        <v>365</v>
      </c>
      <c r="B414" s="17">
        <v>92</v>
      </c>
      <c r="C414" s="17">
        <v>5</v>
      </c>
      <c r="D414" s="17">
        <v>87</v>
      </c>
      <c r="E414" s="17">
        <v>1080.0000000000005</v>
      </c>
      <c r="F414" s="17">
        <v>744</v>
      </c>
      <c r="G414" s="18">
        <v>0.6538046799999998</v>
      </c>
      <c r="H414" s="19">
        <v>160.98999999999995</v>
      </c>
      <c r="I414" s="6" t="s">
        <v>20</v>
      </c>
      <c r="J414" s="1" t="s">
        <v>19</v>
      </c>
    </row>
    <row r="415" spans="1:10" ht="15" customHeight="1" x14ac:dyDescent="0.2">
      <c r="A415" s="4" t="s">
        <v>322</v>
      </c>
      <c r="B415" s="17">
        <v>216</v>
      </c>
      <c r="C415" s="17">
        <v>55</v>
      </c>
      <c r="D415" s="17">
        <v>161</v>
      </c>
      <c r="E415" s="17">
        <v>2739</v>
      </c>
      <c r="F415" s="17">
        <v>2133.9999999999995</v>
      </c>
      <c r="G415" s="18">
        <v>1.4705289940000006</v>
      </c>
      <c r="H415" s="19">
        <v>418.96333333333371</v>
      </c>
      <c r="I415" s="6" t="s">
        <v>20</v>
      </c>
      <c r="J415" s="1" t="s">
        <v>19</v>
      </c>
    </row>
    <row r="416" spans="1:10" ht="15" customHeight="1" x14ac:dyDescent="0.2">
      <c r="A416" s="4" t="s">
        <v>366</v>
      </c>
      <c r="B416" s="17">
        <v>132</v>
      </c>
      <c r="C416" s="17">
        <v>6</v>
      </c>
      <c r="D416" s="17">
        <v>126</v>
      </c>
      <c r="E416" s="17">
        <v>1421.9999999999998</v>
      </c>
      <c r="F416" s="17">
        <v>791.99999999999955</v>
      </c>
      <c r="G416" s="18">
        <v>0.80876907500000039</v>
      </c>
      <c r="H416" s="19">
        <v>68.033333333333317</v>
      </c>
      <c r="I416" s="6" t="s">
        <v>20</v>
      </c>
      <c r="J416" s="1" t="s">
        <v>19</v>
      </c>
    </row>
    <row r="417" spans="1:10" ht="15" customHeight="1" x14ac:dyDescent="0.2">
      <c r="A417" s="4" t="s">
        <v>367</v>
      </c>
      <c r="B417" s="17">
        <v>113</v>
      </c>
      <c r="C417" s="17" t="s">
        <v>16</v>
      </c>
      <c r="D417" s="17">
        <v>113</v>
      </c>
      <c r="E417" s="17">
        <v>2129.9999999999995</v>
      </c>
      <c r="F417" s="17">
        <v>1219.9999999999995</v>
      </c>
      <c r="G417" s="18">
        <v>1.1006205499999999</v>
      </c>
      <c r="H417" s="19">
        <v>304.30666666666679</v>
      </c>
      <c r="I417" s="6" t="s">
        <v>20</v>
      </c>
      <c r="J417" s="1" t="s">
        <v>19</v>
      </c>
    </row>
    <row r="418" spans="1:10" ht="15" customHeight="1" x14ac:dyDescent="0.2">
      <c r="A418" s="4" t="s">
        <v>368</v>
      </c>
      <c r="B418" s="17">
        <v>185</v>
      </c>
      <c r="C418" s="17">
        <v>1</v>
      </c>
      <c r="D418" s="17">
        <v>184</v>
      </c>
      <c r="E418" s="17">
        <v>1411.9999999999993</v>
      </c>
      <c r="F418" s="17">
        <v>763.99999999999989</v>
      </c>
      <c r="G418" s="18">
        <v>0.73186164900000028</v>
      </c>
      <c r="H418" s="19">
        <v>75.209999999999994</v>
      </c>
      <c r="I418" s="6" t="s">
        <v>20</v>
      </c>
      <c r="J418" s="1" t="s">
        <v>19</v>
      </c>
    </row>
    <row r="419" spans="1:10" ht="15" customHeight="1" x14ac:dyDescent="0.2">
      <c r="A419" s="4" t="s">
        <v>369</v>
      </c>
      <c r="B419" s="17">
        <v>193</v>
      </c>
      <c r="C419" s="17">
        <v>1</v>
      </c>
      <c r="D419" s="17">
        <v>192</v>
      </c>
      <c r="E419" s="17">
        <v>2049.9999999999995</v>
      </c>
      <c r="F419" s="17">
        <v>1094.9999999999998</v>
      </c>
      <c r="G419" s="18">
        <v>1.0867853520000004</v>
      </c>
      <c r="H419" s="19">
        <v>114.77000000000001</v>
      </c>
      <c r="I419" s="6" t="s">
        <v>20</v>
      </c>
      <c r="J419" s="1" t="s">
        <v>19</v>
      </c>
    </row>
    <row r="420" spans="1:10" ht="15" customHeight="1" x14ac:dyDescent="0.2">
      <c r="A420" s="4" t="s">
        <v>370</v>
      </c>
      <c r="B420" s="17">
        <v>22</v>
      </c>
      <c r="C420" s="17">
        <v>2</v>
      </c>
      <c r="D420" s="17">
        <v>20</v>
      </c>
      <c r="E420" s="17">
        <v>339.99999999999994</v>
      </c>
      <c r="F420" s="17">
        <v>225.00000000000003</v>
      </c>
      <c r="G420" s="18">
        <v>0.17340793500000004</v>
      </c>
      <c r="H420" s="19">
        <v>110.50666666666666</v>
      </c>
      <c r="I420" s="6" t="s">
        <v>20</v>
      </c>
      <c r="J420" s="1" t="s">
        <v>19</v>
      </c>
    </row>
    <row r="421" spans="1:10" ht="21" customHeight="1" x14ac:dyDescent="0.2">
      <c r="A421" s="4" t="s">
        <v>371</v>
      </c>
      <c r="B421" s="14">
        <f>SUM(B422:B432)</f>
        <v>1534</v>
      </c>
      <c r="C421" s="14">
        <f t="shared" ref="C421:H421" si="51">SUM(C422:C432)</f>
        <v>33</v>
      </c>
      <c r="D421" s="14">
        <f t="shared" si="51"/>
        <v>1501</v>
      </c>
      <c r="E421" s="14">
        <f t="shared" si="51"/>
        <v>26446.000000000007</v>
      </c>
      <c r="F421" s="14">
        <f t="shared" si="51"/>
        <v>12942</v>
      </c>
      <c r="G421" s="15">
        <f t="shared" si="51"/>
        <v>17.735808757000001</v>
      </c>
      <c r="H421" s="16">
        <f t="shared" si="51"/>
        <v>2757.7333333333331</v>
      </c>
      <c r="I421" s="6" t="s">
        <v>20</v>
      </c>
      <c r="J421" s="1" t="s">
        <v>19</v>
      </c>
    </row>
    <row r="422" spans="1:10" ht="15" customHeight="1" x14ac:dyDescent="0.2">
      <c r="A422" s="4" t="s">
        <v>712</v>
      </c>
      <c r="B422" s="17">
        <v>321</v>
      </c>
      <c r="C422" s="17">
        <v>7</v>
      </c>
      <c r="D422" s="17">
        <v>314</v>
      </c>
      <c r="E422" s="17">
        <v>6740.0000000000045</v>
      </c>
      <c r="F422" s="17">
        <v>2437.9999999999995</v>
      </c>
      <c r="G422" s="18">
        <v>3.8659277740000002</v>
      </c>
      <c r="H422" s="19">
        <v>417.57666666666654</v>
      </c>
      <c r="I422" s="6" t="s">
        <v>20</v>
      </c>
      <c r="J422" s="1" t="s">
        <v>19</v>
      </c>
    </row>
    <row r="423" spans="1:10" ht="15" customHeight="1" x14ac:dyDescent="0.2">
      <c r="A423" s="4" t="s">
        <v>372</v>
      </c>
      <c r="B423" s="17">
        <v>126</v>
      </c>
      <c r="C423" s="17">
        <v>10</v>
      </c>
      <c r="D423" s="17">
        <v>116</v>
      </c>
      <c r="E423" s="17">
        <v>1742.0000000000005</v>
      </c>
      <c r="F423" s="17">
        <v>1086.0000000000007</v>
      </c>
      <c r="G423" s="18">
        <v>1.0162156670000002</v>
      </c>
      <c r="H423" s="19">
        <v>253.02333333333337</v>
      </c>
      <c r="I423" s="6" t="s">
        <v>20</v>
      </c>
      <c r="J423" s="1" t="s">
        <v>19</v>
      </c>
    </row>
    <row r="424" spans="1:10" ht="15" customHeight="1" x14ac:dyDescent="0.2">
      <c r="A424" s="4" t="s">
        <v>373</v>
      </c>
      <c r="B424" s="17">
        <v>124</v>
      </c>
      <c r="C424" s="17" t="s">
        <v>16</v>
      </c>
      <c r="D424" s="17">
        <v>124</v>
      </c>
      <c r="E424" s="17">
        <v>1833.0000000000002</v>
      </c>
      <c r="F424" s="17">
        <v>1015</v>
      </c>
      <c r="G424" s="18">
        <v>0.99028484299999975</v>
      </c>
      <c r="H424" s="19">
        <v>330.82999999999976</v>
      </c>
      <c r="I424" s="6" t="s">
        <v>20</v>
      </c>
      <c r="J424" s="1" t="s">
        <v>19</v>
      </c>
    </row>
    <row r="425" spans="1:10" ht="15" customHeight="1" x14ac:dyDescent="0.2">
      <c r="A425" s="4" t="s">
        <v>374</v>
      </c>
      <c r="B425" s="17">
        <v>94</v>
      </c>
      <c r="C425" s="17">
        <v>5</v>
      </c>
      <c r="D425" s="17">
        <v>89</v>
      </c>
      <c r="E425" s="17">
        <v>1417.9999999999995</v>
      </c>
      <c r="F425" s="17">
        <v>586.00000000000011</v>
      </c>
      <c r="G425" s="18">
        <v>0.7326246190000002</v>
      </c>
      <c r="H425" s="19">
        <v>149.96</v>
      </c>
      <c r="I425" s="6" t="s">
        <v>20</v>
      </c>
      <c r="J425" s="1" t="s">
        <v>19</v>
      </c>
    </row>
    <row r="426" spans="1:10" ht="15" customHeight="1" x14ac:dyDescent="0.2">
      <c r="A426" s="4" t="s">
        <v>375</v>
      </c>
      <c r="B426" s="17">
        <v>111</v>
      </c>
      <c r="C426" s="17">
        <v>1</v>
      </c>
      <c r="D426" s="17">
        <v>110</v>
      </c>
      <c r="E426" s="17">
        <v>2270.9999999999991</v>
      </c>
      <c r="F426" s="17">
        <v>1312</v>
      </c>
      <c r="G426" s="18">
        <v>1.2631332659999999</v>
      </c>
      <c r="H426" s="19">
        <v>398.27333333333354</v>
      </c>
      <c r="I426" s="6" t="s">
        <v>20</v>
      </c>
      <c r="J426" s="1" t="s">
        <v>19</v>
      </c>
    </row>
    <row r="427" spans="1:10" ht="15" customHeight="1" x14ac:dyDescent="0.2">
      <c r="A427" s="4" t="s">
        <v>297</v>
      </c>
      <c r="B427" s="17">
        <v>101</v>
      </c>
      <c r="C427" s="17" t="s">
        <v>16</v>
      </c>
      <c r="D427" s="17">
        <v>101</v>
      </c>
      <c r="E427" s="17">
        <v>1119</v>
      </c>
      <c r="F427" s="17">
        <v>629.99999999999989</v>
      </c>
      <c r="G427" s="18">
        <v>0.56381485300000023</v>
      </c>
      <c r="H427" s="19">
        <v>61.409999999999989</v>
      </c>
      <c r="I427" s="6" t="s">
        <v>20</v>
      </c>
      <c r="J427" s="1" t="s">
        <v>19</v>
      </c>
    </row>
    <row r="428" spans="1:10" ht="15" customHeight="1" x14ac:dyDescent="0.2">
      <c r="A428" s="4" t="s">
        <v>376</v>
      </c>
      <c r="B428" s="17">
        <v>45</v>
      </c>
      <c r="C428" s="17" t="s">
        <v>16</v>
      </c>
      <c r="D428" s="17">
        <v>45</v>
      </c>
      <c r="E428" s="17">
        <v>701.00000000000023</v>
      </c>
      <c r="F428" s="17">
        <v>250</v>
      </c>
      <c r="G428" s="18">
        <v>0.36191251300000016</v>
      </c>
      <c r="H428" s="19">
        <v>50.926666666666677</v>
      </c>
      <c r="I428" s="6" t="s">
        <v>20</v>
      </c>
      <c r="J428" s="1" t="s">
        <v>19</v>
      </c>
    </row>
    <row r="429" spans="1:10" ht="15" customHeight="1" x14ac:dyDescent="0.2">
      <c r="A429" s="4" t="s">
        <v>45</v>
      </c>
      <c r="B429" s="17">
        <v>185</v>
      </c>
      <c r="C429" s="17" t="s">
        <v>16</v>
      </c>
      <c r="D429" s="17">
        <v>185</v>
      </c>
      <c r="E429" s="17">
        <v>3176.9999999999995</v>
      </c>
      <c r="F429" s="17">
        <v>1790.0000000000002</v>
      </c>
      <c r="G429" s="18">
        <v>1.6610274680000003</v>
      </c>
      <c r="H429" s="19">
        <v>325.24333333333328</v>
      </c>
      <c r="I429" s="6" t="s">
        <v>20</v>
      </c>
      <c r="J429" s="1" t="s">
        <v>19</v>
      </c>
    </row>
    <row r="430" spans="1:10" ht="15" customHeight="1" x14ac:dyDescent="0.2">
      <c r="A430" s="4" t="s">
        <v>377</v>
      </c>
      <c r="B430" s="17">
        <v>90</v>
      </c>
      <c r="C430" s="17">
        <v>2</v>
      </c>
      <c r="D430" s="17">
        <v>88</v>
      </c>
      <c r="E430" s="17">
        <v>1513.9999999999998</v>
      </c>
      <c r="F430" s="17">
        <v>637.00000000000034</v>
      </c>
      <c r="G430" s="18">
        <v>0.80890132300000028</v>
      </c>
      <c r="H430" s="19">
        <v>206.33999999999997</v>
      </c>
      <c r="I430" s="6" t="s">
        <v>20</v>
      </c>
      <c r="J430" s="1" t="s">
        <v>19</v>
      </c>
    </row>
    <row r="431" spans="1:10" ht="15" customHeight="1" x14ac:dyDescent="0.2">
      <c r="A431" s="4" t="s">
        <v>378</v>
      </c>
      <c r="B431" s="17">
        <v>285</v>
      </c>
      <c r="C431" s="17">
        <v>7</v>
      </c>
      <c r="D431" s="17">
        <v>278</v>
      </c>
      <c r="E431" s="17">
        <v>5202.0000000000018</v>
      </c>
      <c r="F431" s="17">
        <v>2821.0000000000009</v>
      </c>
      <c r="G431" s="18">
        <v>6.0544588010000018</v>
      </c>
      <c r="H431" s="19">
        <v>503.18333333333317</v>
      </c>
      <c r="I431" s="6" t="s">
        <v>20</v>
      </c>
      <c r="J431" s="1" t="s">
        <v>19</v>
      </c>
    </row>
    <row r="432" spans="1:10" ht="15" customHeight="1" x14ac:dyDescent="0.2">
      <c r="A432" s="4" t="s">
        <v>379</v>
      </c>
      <c r="B432" s="17">
        <v>52</v>
      </c>
      <c r="C432" s="17">
        <v>1</v>
      </c>
      <c r="D432" s="17">
        <v>51</v>
      </c>
      <c r="E432" s="17">
        <v>729</v>
      </c>
      <c r="F432" s="17">
        <v>377.00000000000006</v>
      </c>
      <c r="G432" s="18">
        <v>0.41750763000000002</v>
      </c>
      <c r="H432" s="19">
        <v>60.966666666666669</v>
      </c>
      <c r="I432" s="6" t="s">
        <v>20</v>
      </c>
      <c r="J432" s="1" t="s">
        <v>19</v>
      </c>
    </row>
    <row r="433" spans="1:10" ht="21" customHeight="1" x14ac:dyDescent="0.2">
      <c r="A433" s="4" t="s">
        <v>380</v>
      </c>
      <c r="B433" s="14">
        <f>SUM(B434:B438)</f>
        <v>524</v>
      </c>
      <c r="C433" s="14">
        <f t="shared" ref="C433:H433" si="52">SUM(C434:C438)</f>
        <v>7</v>
      </c>
      <c r="D433" s="14">
        <f t="shared" si="52"/>
        <v>517</v>
      </c>
      <c r="E433" s="14">
        <f t="shared" si="52"/>
        <v>9589</v>
      </c>
      <c r="F433" s="14">
        <f t="shared" si="52"/>
        <v>4997</v>
      </c>
      <c r="G433" s="15">
        <f t="shared" si="52"/>
        <v>6.5762461879999998</v>
      </c>
      <c r="H433" s="16">
        <f t="shared" si="52"/>
        <v>1160.6599999999994</v>
      </c>
      <c r="I433" s="6" t="s">
        <v>20</v>
      </c>
      <c r="J433" s="1" t="s">
        <v>19</v>
      </c>
    </row>
    <row r="434" spans="1:10" ht="15" customHeight="1" x14ac:dyDescent="0.2">
      <c r="A434" s="4" t="s">
        <v>713</v>
      </c>
      <c r="B434" s="17">
        <v>277</v>
      </c>
      <c r="C434" s="17">
        <v>3</v>
      </c>
      <c r="D434" s="17">
        <v>274</v>
      </c>
      <c r="E434" s="17">
        <v>4181</v>
      </c>
      <c r="F434" s="17">
        <v>2282</v>
      </c>
      <c r="G434" s="18">
        <v>3.5614547319999996</v>
      </c>
      <c r="H434" s="19">
        <v>427.82333333333315</v>
      </c>
      <c r="I434" s="6" t="s">
        <v>20</v>
      </c>
      <c r="J434" s="1" t="s">
        <v>19</v>
      </c>
    </row>
    <row r="435" spans="1:10" ht="15" customHeight="1" x14ac:dyDescent="0.2">
      <c r="A435" s="4" t="s">
        <v>381</v>
      </c>
      <c r="B435" s="17">
        <v>109</v>
      </c>
      <c r="C435" s="17" t="s">
        <v>16</v>
      </c>
      <c r="D435" s="17">
        <v>109</v>
      </c>
      <c r="E435" s="17">
        <v>1960.9999999999991</v>
      </c>
      <c r="F435" s="17">
        <v>1211.9999999999998</v>
      </c>
      <c r="G435" s="18">
        <v>1.0646795530000002</v>
      </c>
      <c r="H435" s="19">
        <v>355.40999999999963</v>
      </c>
      <c r="I435" s="6" t="s">
        <v>20</v>
      </c>
      <c r="J435" s="1" t="s">
        <v>19</v>
      </c>
    </row>
    <row r="436" spans="1:10" ht="15" customHeight="1" x14ac:dyDescent="0.2">
      <c r="A436" s="4" t="s">
        <v>382</v>
      </c>
      <c r="B436" s="17">
        <v>58</v>
      </c>
      <c r="C436" s="17">
        <v>1</v>
      </c>
      <c r="D436" s="17">
        <v>57</v>
      </c>
      <c r="E436" s="17">
        <v>1184</v>
      </c>
      <c r="F436" s="17">
        <v>460</v>
      </c>
      <c r="G436" s="18">
        <v>0.60581892199999998</v>
      </c>
      <c r="H436" s="19">
        <v>120.43666666666667</v>
      </c>
      <c r="I436" s="6" t="s">
        <v>20</v>
      </c>
      <c r="J436" s="1" t="s">
        <v>19</v>
      </c>
    </row>
    <row r="437" spans="1:10" ht="15" customHeight="1" x14ac:dyDescent="0.2">
      <c r="A437" s="4" t="s">
        <v>383</v>
      </c>
      <c r="B437" s="17">
        <v>48</v>
      </c>
      <c r="C437" s="17">
        <v>2</v>
      </c>
      <c r="D437" s="17">
        <v>46</v>
      </c>
      <c r="E437" s="17">
        <v>949.00000000000045</v>
      </c>
      <c r="F437" s="17">
        <v>372.00000000000006</v>
      </c>
      <c r="G437" s="18">
        <v>0.51122075300000003</v>
      </c>
      <c r="H437" s="19">
        <v>92.023333333333369</v>
      </c>
      <c r="I437" s="6" t="s">
        <v>20</v>
      </c>
      <c r="J437" s="1" t="s">
        <v>19</v>
      </c>
    </row>
    <row r="438" spans="1:10" ht="15" customHeight="1" x14ac:dyDescent="0.2">
      <c r="A438" s="4" t="s">
        <v>384</v>
      </c>
      <c r="B438" s="17">
        <v>32</v>
      </c>
      <c r="C438" s="17">
        <v>1</v>
      </c>
      <c r="D438" s="17">
        <v>31</v>
      </c>
      <c r="E438" s="17">
        <v>1313.9999999999998</v>
      </c>
      <c r="F438" s="17">
        <v>670.99999999999989</v>
      </c>
      <c r="G438" s="18">
        <v>0.83307222800000003</v>
      </c>
      <c r="H438" s="19">
        <v>164.9666666666667</v>
      </c>
      <c r="I438" s="6" t="s">
        <v>20</v>
      </c>
      <c r="J438" s="1" t="s">
        <v>19</v>
      </c>
    </row>
    <row r="439" spans="1:10" ht="21" customHeight="1" x14ac:dyDescent="0.2">
      <c r="A439" s="4" t="s">
        <v>385</v>
      </c>
      <c r="B439" s="14">
        <f>SUM(B440:B444)</f>
        <v>579</v>
      </c>
      <c r="C439" s="14">
        <f t="shared" ref="C439:H439" si="53">SUM(C440:C444)</f>
        <v>59</v>
      </c>
      <c r="D439" s="14">
        <f t="shared" si="53"/>
        <v>520</v>
      </c>
      <c r="E439" s="14">
        <f t="shared" si="53"/>
        <v>12605.000000000002</v>
      </c>
      <c r="F439" s="14">
        <f t="shared" si="53"/>
        <v>6619.9999999999964</v>
      </c>
      <c r="G439" s="15">
        <f t="shared" si="53"/>
        <v>31.126734488999997</v>
      </c>
      <c r="H439" s="16">
        <f t="shared" si="53"/>
        <v>2489.436666666667</v>
      </c>
      <c r="I439" s="6" t="s">
        <v>20</v>
      </c>
      <c r="J439" s="1" t="s">
        <v>19</v>
      </c>
    </row>
    <row r="440" spans="1:10" ht="15" customHeight="1" x14ac:dyDescent="0.2">
      <c r="A440" s="4" t="s">
        <v>714</v>
      </c>
      <c r="B440" s="17">
        <v>173</v>
      </c>
      <c r="C440" s="17">
        <v>6</v>
      </c>
      <c r="D440" s="17">
        <v>167</v>
      </c>
      <c r="E440" s="17">
        <v>3046</v>
      </c>
      <c r="F440" s="17">
        <v>1410.9999999999998</v>
      </c>
      <c r="G440" s="18">
        <v>2.2799694819999998</v>
      </c>
      <c r="H440" s="19">
        <v>810.9666666666667</v>
      </c>
      <c r="I440" s="6" t="s">
        <v>20</v>
      </c>
      <c r="J440" s="1" t="s">
        <v>19</v>
      </c>
    </row>
    <row r="441" spans="1:10" ht="15" customHeight="1" x14ac:dyDescent="0.2">
      <c r="A441" s="4" t="s">
        <v>386</v>
      </c>
      <c r="B441" s="17">
        <v>69</v>
      </c>
      <c r="C441" s="17">
        <v>18</v>
      </c>
      <c r="D441" s="17">
        <v>51</v>
      </c>
      <c r="E441" s="17">
        <v>1563</v>
      </c>
      <c r="F441" s="17">
        <v>896.99999999999977</v>
      </c>
      <c r="G441" s="18">
        <v>1.1008850459999995</v>
      </c>
      <c r="H441" s="19">
        <v>268.05666666666667</v>
      </c>
      <c r="I441" s="6" t="s">
        <v>20</v>
      </c>
      <c r="J441" s="1" t="s">
        <v>19</v>
      </c>
    </row>
    <row r="442" spans="1:10" ht="15" customHeight="1" x14ac:dyDescent="0.2">
      <c r="A442" s="4" t="s">
        <v>387</v>
      </c>
      <c r="B442" s="17">
        <v>71</v>
      </c>
      <c r="C442" s="17">
        <v>13</v>
      </c>
      <c r="D442" s="17">
        <v>58</v>
      </c>
      <c r="E442" s="17">
        <v>2482.9999999999995</v>
      </c>
      <c r="F442" s="17">
        <v>1314.9999999999998</v>
      </c>
      <c r="G442" s="18">
        <v>24.089206510999997</v>
      </c>
      <c r="H442" s="19">
        <v>165.72333333333333</v>
      </c>
      <c r="I442" s="6" t="s">
        <v>20</v>
      </c>
      <c r="J442" s="1" t="s">
        <v>19</v>
      </c>
    </row>
    <row r="443" spans="1:10" ht="15" customHeight="1" x14ac:dyDescent="0.2">
      <c r="A443" s="4" t="s">
        <v>177</v>
      </c>
      <c r="B443" s="17">
        <v>109</v>
      </c>
      <c r="C443" s="17">
        <v>10</v>
      </c>
      <c r="D443" s="17">
        <v>99</v>
      </c>
      <c r="E443" s="17">
        <v>2034.9999999999995</v>
      </c>
      <c r="F443" s="17">
        <v>971.99999999999955</v>
      </c>
      <c r="G443" s="18">
        <v>1.3802746699999999</v>
      </c>
      <c r="H443" s="19">
        <v>728.90666666666675</v>
      </c>
      <c r="I443" s="6" t="s">
        <v>20</v>
      </c>
      <c r="J443" s="1" t="s">
        <v>19</v>
      </c>
    </row>
    <row r="444" spans="1:10" ht="15" customHeight="1" x14ac:dyDescent="0.2">
      <c r="A444" s="4" t="s">
        <v>388</v>
      </c>
      <c r="B444" s="17">
        <v>157</v>
      </c>
      <c r="C444" s="17">
        <v>12</v>
      </c>
      <c r="D444" s="17">
        <v>145</v>
      </c>
      <c r="E444" s="17">
        <v>3478.0000000000014</v>
      </c>
      <c r="F444" s="17">
        <v>2024.9999999999986</v>
      </c>
      <c r="G444" s="18">
        <v>2.2763987800000001</v>
      </c>
      <c r="H444" s="19">
        <v>515.78333333333342</v>
      </c>
      <c r="I444" s="6" t="s">
        <v>20</v>
      </c>
      <c r="J444" s="1" t="s">
        <v>19</v>
      </c>
    </row>
    <row r="445" spans="1:10" ht="21" customHeight="1" x14ac:dyDescent="0.2">
      <c r="A445" s="4" t="s">
        <v>389</v>
      </c>
      <c r="B445" s="14">
        <f>SUM(B446:B456)</f>
        <v>1379</v>
      </c>
      <c r="C445" s="14">
        <f t="shared" ref="C445:H445" si="54">SUM(C446:C456)</f>
        <v>141</v>
      </c>
      <c r="D445" s="14">
        <f t="shared" si="54"/>
        <v>1238</v>
      </c>
      <c r="E445" s="14">
        <f t="shared" si="54"/>
        <v>130769.99999999999</v>
      </c>
      <c r="F445" s="14">
        <f t="shared" si="54"/>
        <v>92758</v>
      </c>
      <c r="G445" s="15">
        <f t="shared" si="54"/>
        <v>57.316103769999991</v>
      </c>
      <c r="H445" s="16">
        <f t="shared" si="54"/>
        <v>18779.260000000002</v>
      </c>
      <c r="I445" s="6" t="s">
        <v>20</v>
      </c>
      <c r="J445" s="1" t="s">
        <v>19</v>
      </c>
    </row>
    <row r="446" spans="1:10" ht="15" customHeight="1" x14ac:dyDescent="0.2">
      <c r="A446" s="4" t="s">
        <v>715</v>
      </c>
      <c r="B446" s="17">
        <v>242</v>
      </c>
      <c r="C446" s="17">
        <v>15</v>
      </c>
      <c r="D446" s="17">
        <v>227</v>
      </c>
      <c r="E446" s="17">
        <v>24385.999999999982</v>
      </c>
      <c r="F446" s="17">
        <v>19861</v>
      </c>
      <c r="G446" s="18">
        <v>8.774272636000001</v>
      </c>
      <c r="H446" s="19">
        <v>2078.9133333333334</v>
      </c>
      <c r="I446" s="6" t="s">
        <v>20</v>
      </c>
      <c r="J446" s="1" t="s">
        <v>19</v>
      </c>
    </row>
    <row r="447" spans="1:10" ht="15" customHeight="1" x14ac:dyDescent="0.2">
      <c r="A447" s="4" t="s">
        <v>390</v>
      </c>
      <c r="B447" s="17">
        <v>74</v>
      </c>
      <c r="C447" s="17">
        <v>2</v>
      </c>
      <c r="D447" s="17">
        <v>72</v>
      </c>
      <c r="E447" s="17">
        <v>22862.000000000007</v>
      </c>
      <c r="F447" s="17">
        <v>21085.999999999996</v>
      </c>
      <c r="G447" s="18">
        <v>4.1020854530000026</v>
      </c>
      <c r="H447" s="19">
        <v>9599.9633333333368</v>
      </c>
      <c r="I447" s="6" t="s">
        <v>20</v>
      </c>
      <c r="J447" s="1" t="s">
        <v>19</v>
      </c>
    </row>
    <row r="448" spans="1:10" ht="15" customHeight="1" x14ac:dyDescent="0.2">
      <c r="A448" s="4" t="s">
        <v>391</v>
      </c>
      <c r="B448" s="17">
        <v>128</v>
      </c>
      <c r="C448" s="17">
        <v>6</v>
      </c>
      <c r="D448" s="17">
        <v>122</v>
      </c>
      <c r="E448" s="17">
        <v>24813</v>
      </c>
      <c r="F448" s="17">
        <v>21552.999999999993</v>
      </c>
      <c r="G448" s="18">
        <v>4.5055137339999982</v>
      </c>
      <c r="H448" s="19">
        <v>342.08333333333337</v>
      </c>
      <c r="I448" s="6" t="s">
        <v>20</v>
      </c>
      <c r="J448" s="1" t="s">
        <v>19</v>
      </c>
    </row>
    <row r="449" spans="1:10" ht="15" customHeight="1" x14ac:dyDescent="0.2">
      <c r="A449" s="4" t="s">
        <v>392</v>
      </c>
      <c r="B449" s="17">
        <v>225</v>
      </c>
      <c r="C449" s="17">
        <v>92</v>
      </c>
      <c r="D449" s="17">
        <v>133</v>
      </c>
      <c r="E449" s="17">
        <v>19679.000000000004</v>
      </c>
      <c r="F449" s="17">
        <v>5238.0000000000018</v>
      </c>
      <c r="G449" s="18">
        <v>5.7642115979999975</v>
      </c>
      <c r="H449" s="19">
        <v>1002.6600000000007</v>
      </c>
      <c r="I449" s="6" t="s">
        <v>20</v>
      </c>
      <c r="J449" s="1" t="s">
        <v>19</v>
      </c>
    </row>
    <row r="450" spans="1:10" ht="15" customHeight="1" x14ac:dyDescent="0.2">
      <c r="A450" s="4" t="s">
        <v>393</v>
      </c>
      <c r="B450" s="17">
        <v>94</v>
      </c>
      <c r="C450" s="17">
        <v>3</v>
      </c>
      <c r="D450" s="17">
        <v>91</v>
      </c>
      <c r="E450" s="17">
        <v>16192.000000000005</v>
      </c>
      <c r="F450" s="17">
        <v>13972.999999999998</v>
      </c>
      <c r="G450" s="18">
        <v>9.9392166840000034</v>
      </c>
      <c r="H450" s="19">
        <v>2891.84</v>
      </c>
      <c r="I450" s="6" t="s">
        <v>20</v>
      </c>
      <c r="J450" s="1" t="s">
        <v>19</v>
      </c>
    </row>
    <row r="451" spans="1:10" ht="15" customHeight="1" x14ac:dyDescent="0.2">
      <c r="A451" s="4" t="s">
        <v>394</v>
      </c>
      <c r="B451" s="17">
        <v>87</v>
      </c>
      <c r="C451" s="17">
        <v>2</v>
      </c>
      <c r="D451" s="17">
        <v>85</v>
      </c>
      <c r="E451" s="17">
        <v>3661</v>
      </c>
      <c r="F451" s="17">
        <v>1507.9999999999993</v>
      </c>
      <c r="G451" s="18">
        <v>10.483794506999995</v>
      </c>
      <c r="H451" s="19">
        <v>385.62666666666678</v>
      </c>
      <c r="I451" s="6" t="s">
        <v>20</v>
      </c>
      <c r="J451" s="1" t="s">
        <v>19</v>
      </c>
    </row>
    <row r="452" spans="1:10" ht="15" customHeight="1" x14ac:dyDescent="0.2">
      <c r="A452" s="4" t="s">
        <v>395</v>
      </c>
      <c r="B452" s="17">
        <v>45</v>
      </c>
      <c r="C452" s="17">
        <v>8</v>
      </c>
      <c r="D452" s="17">
        <v>37</v>
      </c>
      <c r="E452" s="17">
        <v>3912.9999999999995</v>
      </c>
      <c r="F452" s="17">
        <v>1221</v>
      </c>
      <c r="G452" s="18">
        <v>1.7685045779999995</v>
      </c>
      <c r="H452" s="19">
        <v>224.51999999999998</v>
      </c>
      <c r="I452" s="6" t="s">
        <v>20</v>
      </c>
      <c r="J452" s="1" t="s">
        <v>19</v>
      </c>
    </row>
    <row r="453" spans="1:10" ht="15" customHeight="1" x14ac:dyDescent="0.2">
      <c r="A453" s="4" t="s">
        <v>396</v>
      </c>
      <c r="B453" s="17">
        <v>205</v>
      </c>
      <c r="C453" s="17">
        <v>6</v>
      </c>
      <c r="D453" s="17">
        <v>199</v>
      </c>
      <c r="E453" s="17">
        <v>7641.0000000000045</v>
      </c>
      <c r="F453" s="17">
        <v>4154</v>
      </c>
      <c r="G453" s="18">
        <v>3.9906612419999985</v>
      </c>
      <c r="H453" s="19">
        <v>1169.1266666666666</v>
      </c>
      <c r="I453" s="6" t="s">
        <v>20</v>
      </c>
      <c r="J453" s="1" t="s">
        <v>19</v>
      </c>
    </row>
    <row r="454" spans="1:10" ht="15" customHeight="1" x14ac:dyDescent="0.2">
      <c r="A454" s="4" t="s">
        <v>397</v>
      </c>
      <c r="B454" s="17">
        <v>132</v>
      </c>
      <c r="C454" s="17">
        <v>2</v>
      </c>
      <c r="D454" s="17">
        <v>130</v>
      </c>
      <c r="E454" s="17">
        <v>4029.0000000000005</v>
      </c>
      <c r="F454" s="17">
        <v>1982.9999999999995</v>
      </c>
      <c r="G454" s="18">
        <v>2.1362054939999982</v>
      </c>
      <c r="H454" s="19">
        <v>563.60666666666634</v>
      </c>
      <c r="I454" s="6" t="s">
        <v>20</v>
      </c>
      <c r="J454" s="1" t="s">
        <v>19</v>
      </c>
    </row>
    <row r="455" spans="1:10" ht="15" customHeight="1" x14ac:dyDescent="0.2">
      <c r="A455" s="4" t="s">
        <v>398</v>
      </c>
      <c r="B455" s="17">
        <v>88</v>
      </c>
      <c r="C455" s="17" t="s">
        <v>16</v>
      </c>
      <c r="D455" s="17">
        <v>88</v>
      </c>
      <c r="E455" s="17">
        <v>2248</v>
      </c>
      <c r="F455" s="17">
        <v>1375.0000000000007</v>
      </c>
      <c r="G455" s="18">
        <v>1.1853306210000001</v>
      </c>
      <c r="H455" s="19">
        <v>388.12</v>
      </c>
      <c r="I455" s="6" t="s">
        <v>20</v>
      </c>
      <c r="J455" s="1" t="s">
        <v>19</v>
      </c>
    </row>
    <row r="456" spans="1:10" ht="15" customHeight="1" x14ac:dyDescent="0.2">
      <c r="A456" s="4" t="s">
        <v>399</v>
      </c>
      <c r="B456" s="17">
        <v>59</v>
      </c>
      <c r="C456" s="17">
        <v>5</v>
      </c>
      <c r="D456" s="17">
        <v>54</v>
      </c>
      <c r="E456" s="17">
        <v>1346.0000000000002</v>
      </c>
      <c r="F456" s="17">
        <v>805.99999999999989</v>
      </c>
      <c r="G456" s="18">
        <v>4.6663072229999996</v>
      </c>
      <c r="H456" s="19">
        <v>132.80000000000001</v>
      </c>
      <c r="I456" s="6" t="s">
        <v>20</v>
      </c>
      <c r="J456" s="1" t="s">
        <v>19</v>
      </c>
    </row>
    <row r="457" spans="1:10" ht="21" customHeight="1" x14ac:dyDescent="0.2">
      <c r="A457" s="4" t="s">
        <v>10</v>
      </c>
      <c r="B457" s="14">
        <f>SUM(B458,B465,B474,B480,B504,B514)</f>
        <v>18411</v>
      </c>
      <c r="C457" s="14">
        <f t="shared" ref="C457:G457" si="55">SUM(C458,C465,C474,C480,C504,C514)</f>
        <v>2281</v>
      </c>
      <c r="D457" s="14">
        <f t="shared" si="55"/>
        <v>16130</v>
      </c>
      <c r="E457" s="14">
        <f t="shared" si="55"/>
        <v>1512600.0000000007</v>
      </c>
      <c r="F457" s="14">
        <f t="shared" si="55"/>
        <v>930633.00000000035</v>
      </c>
      <c r="G457" s="15">
        <f t="shared" si="55"/>
        <v>821.64771770899961</v>
      </c>
      <c r="H457" s="16">
        <f>SUM(H458,H465,H474,H480,H504,H514)</f>
        <v>267356.17333333334</v>
      </c>
      <c r="I457" s="6" t="s">
        <v>20</v>
      </c>
      <c r="J457" s="1" t="s">
        <v>19</v>
      </c>
    </row>
    <row r="458" spans="1:10" ht="21" customHeight="1" x14ac:dyDescent="0.2">
      <c r="A458" s="4" t="s">
        <v>400</v>
      </c>
      <c r="B458" s="14">
        <f>SUM(B459:B464)</f>
        <v>85</v>
      </c>
      <c r="C458" s="14">
        <f>SUM(C459:C464)</f>
        <v>27</v>
      </c>
      <c r="D458" s="14">
        <f t="shared" ref="D458:H458" si="56">SUM(D459:D464)</f>
        <v>58</v>
      </c>
      <c r="E458" s="14">
        <f t="shared" si="56"/>
        <v>9987</v>
      </c>
      <c r="F458" s="14">
        <f t="shared" si="56"/>
        <v>6694</v>
      </c>
      <c r="G458" s="15">
        <f t="shared" si="56"/>
        <v>7.3029196340000002</v>
      </c>
      <c r="H458" s="16">
        <f t="shared" si="56"/>
        <v>1897.376666666667</v>
      </c>
      <c r="I458" s="6" t="s">
        <v>20</v>
      </c>
      <c r="J458" s="1" t="s">
        <v>19</v>
      </c>
    </row>
    <row r="459" spans="1:10" ht="15" customHeight="1" x14ac:dyDescent="0.2">
      <c r="A459" s="4" t="s">
        <v>716</v>
      </c>
      <c r="B459" s="17">
        <v>18</v>
      </c>
      <c r="C459" s="17">
        <v>4</v>
      </c>
      <c r="D459" s="17">
        <v>14</v>
      </c>
      <c r="E459" s="17">
        <v>1859.0000000000002</v>
      </c>
      <c r="F459" s="17">
        <v>527.99999999999989</v>
      </c>
      <c r="G459" s="18">
        <v>0.94746693800000015</v>
      </c>
      <c r="H459" s="19">
        <v>122.32333333333334</v>
      </c>
      <c r="I459" s="6" t="s">
        <v>20</v>
      </c>
      <c r="J459" s="1" t="s">
        <v>19</v>
      </c>
    </row>
    <row r="460" spans="1:10" ht="15" customHeight="1" x14ac:dyDescent="0.2">
      <c r="A460" s="4" t="s">
        <v>401</v>
      </c>
      <c r="B460" s="17">
        <v>5</v>
      </c>
      <c r="C460" s="17">
        <v>3</v>
      </c>
      <c r="D460" s="17">
        <v>2</v>
      </c>
      <c r="E460" s="17">
        <v>460</v>
      </c>
      <c r="F460" s="17">
        <v>353</v>
      </c>
      <c r="G460" s="18">
        <v>0.23508647000000005</v>
      </c>
      <c r="H460" s="19">
        <v>80.366666666666674</v>
      </c>
      <c r="I460" s="6" t="s">
        <v>20</v>
      </c>
      <c r="J460" s="1" t="s">
        <v>19</v>
      </c>
    </row>
    <row r="461" spans="1:10" ht="15" customHeight="1" x14ac:dyDescent="0.2">
      <c r="A461" s="4" t="s">
        <v>402</v>
      </c>
      <c r="B461" s="17">
        <v>7</v>
      </c>
      <c r="C461" s="17">
        <v>3</v>
      </c>
      <c r="D461" s="17">
        <v>4</v>
      </c>
      <c r="E461" s="17">
        <v>1060</v>
      </c>
      <c r="F461" s="17">
        <v>752</v>
      </c>
      <c r="G461" s="18">
        <v>1.1200000000000001</v>
      </c>
      <c r="H461" s="19">
        <v>126</v>
      </c>
      <c r="I461" s="6" t="s">
        <v>20</v>
      </c>
      <c r="J461" s="1" t="s">
        <v>19</v>
      </c>
    </row>
    <row r="462" spans="1:10" ht="15" customHeight="1" x14ac:dyDescent="0.2">
      <c r="A462" s="4" t="s">
        <v>403</v>
      </c>
      <c r="B462" s="17">
        <v>11</v>
      </c>
      <c r="C462" s="17">
        <v>6</v>
      </c>
      <c r="D462" s="17">
        <v>5</v>
      </c>
      <c r="E462" s="17">
        <v>2090</v>
      </c>
      <c r="F462" s="17">
        <v>2080</v>
      </c>
      <c r="G462" s="18">
        <v>2.2400000000000002</v>
      </c>
      <c r="H462" s="19">
        <v>541.33333333333337</v>
      </c>
      <c r="I462" s="6" t="s">
        <v>20</v>
      </c>
      <c r="J462" s="1" t="s">
        <v>19</v>
      </c>
    </row>
    <row r="463" spans="1:10" ht="15" customHeight="1" x14ac:dyDescent="0.2">
      <c r="A463" s="4" t="s">
        <v>404</v>
      </c>
      <c r="B463" s="17">
        <v>23</v>
      </c>
      <c r="C463" s="17">
        <v>5</v>
      </c>
      <c r="D463" s="17">
        <v>18</v>
      </c>
      <c r="E463" s="17">
        <v>4072</v>
      </c>
      <c r="F463" s="17">
        <v>2680.0000000000005</v>
      </c>
      <c r="G463" s="18">
        <v>2.5262767039999994</v>
      </c>
      <c r="H463" s="19">
        <v>980.44666666666683</v>
      </c>
      <c r="I463" s="6" t="s">
        <v>20</v>
      </c>
      <c r="J463" s="1" t="s">
        <v>19</v>
      </c>
    </row>
    <row r="464" spans="1:10" ht="15" customHeight="1" x14ac:dyDescent="0.2">
      <c r="A464" s="4" t="s">
        <v>405</v>
      </c>
      <c r="B464" s="17">
        <v>21</v>
      </c>
      <c r="C464" s="17">
        <v>6</v>
      </c>
      <c r="D464" s="17">
        <v>15</v>
      </c>
      <c r="E464" s="17">
        <v>445.99999999999989</v>
      </c>
      <c r="F464" s="17">
        <v>301</v>
      </c>
      <c r="G464" s="18">
        <v>0.23408952200000002</v>
      </c>
      <c r="H464" s="19">
        <v>46.90666666666668</v>
      </c>
      <c r="I464" s="6" t="s">
        <v>20</v>
      </c>
      <c r="J464" s="1" t="s">
        <v>19</v>
      </c>
    </row>
    <row r="465" spans="1:10" ht="21" customHeight="1" x14ac:dyDescent="0.2">
      <c r="A465" s="4" t="s">
        <v>406</v>
      </c>
      <c r="B465" s="14">
        <f>SUM(B466:B473)</f>
        <v>4154</v>
      </c>
      <c r="C465" s="14">
        <f t="shared" ref="C465:H465" si="57">SUM(C466:C473)</f>
        <v>423</v>
      </c>
      <c r="D465" s="14">
        <f t="shared" si="57"/>
        <v>3731</v>
      </c>
      <c r="E465" s="14">
        <f t="shared" si="57"/>
        <v>1104944.0000000007</v>
      </c>
      <c r="F465" s="14">
        <f t="shared" si="57"/>
        <v>690805.00000000035</v>
      </c>
      <c r="G465" s="15">
        <f t="shared" si="57"/>
        <v>580.82107834599958</v>
      </c>
      <c r="H465" s="16">
        <f t="shared" si="57"/>
        <v>207851.84999999992</v>
      </c>
      <c r="I465" s="6" t="s">
        <v>20</v>
      </c>
      <c r="J465" s="1" t="s">
        <v>19</v>
      </c>
    </row>
    <row r="466" spans="1:10" ht="15" customHeight="1" x14ac:dyDescent="0.2">
      <c r="A466" s="4" t="s">
        <v>744</v>
      </c>
      <c r="B466" s="17">
        <v>1271</v>
      </c>
      <c r="C466" s="17">
        <v>203</v>
      </c>
      <c r="D466" s="17">
        <v>1068</v>
      </c>
      <c r="E466" s="17">
        <v>34765</v>
      </c>
      <c r="F466" s="17">
        <v>15483.999999999975</v>
      </c>
      <c r="G466" s="18">
        <v>18.130813842000002</v>
      </c>
      <c r="H466" s="19">
        <v>3234.2466666666719</v>
      </c>
      <c r="I466" s="6" t="s">
        <v>20</v>
      </c>
      <c r="J466" s="1" t="s">
        <v>19</v>
      </c>
    </row>
    <row r="467" spans="1:10" ht="15" customHeight="1" x14ac:dyDescent="0.2">
      <c r="A467" s="4" t="s">
        <v>407</v>
      </c>
      <c r="B467" s="17">
        <v>111</v>
      </c>
      <c r="C467" s="17">
        <v>4</v>
      </c>
      <c r="D467" s="17">
        <v>107</v>
      </c>
      <c r="E467" s="17">
        <v>28428.999999999993</v>
      </c>
      <c r="F467" s="17">
        <v>22403</v>
      </c>
      <c r="G467" s="18">
        <v>14.321424212000007</v>
      </c>
      <c r="H467" s="19">
        <v>5378.586666666667</v>
      </c>
      <c r="I467" s="6" t="s">
        <v>20</v>
      </c>
      <c r="J467" s="1" t="s">
        <v>19</v>
      </c>
    </row>
    <row r="468" spans="1:10" ht="15" customHeight="1" x14ac:dyDescent="0.2">
      <c r="A468" s="4" t="s">
        <v>408</v>
      </c>
      <c r="B468" s="17">
        <v>1</v>
      </c>
      <c r="C468" s="17" t="s">
        <v>16</v>
      </c>
      <c r="D468" s="17">
        <v>1</v>
      </c>
      <c r="E468" s="17">
        <v>100</v>
      </c>
      <c r="F468" s="17">
        <v>0</v>
      </c>
      <c r="G468" s="18">
        <v>0.05</v>
      </c>
      <c r="H468" s="19">
        <v>0</v>
      </c>
      <c r="I468" s="6" t="s">
        <v>20</v>
      </c>
      <c r="J468" s="1" t="s">
        <v>19</v>
      </c>
    </row>
    <row r="469" spans="1:10" ht="15" customHeight="1" x14ac:dyDescent="0.2">
      <c r="A469" s="4" t="s">
        <v>409</v>
      </c>
      <c r="B469" s="17">
        <v>140</v>
      </c>
      <c r="C469" s="17">
        <v>33</v>
      </c>
      <c r="D469" s="17">
        <v>107</v>
      </c>
      <c r="E469" s="17">
        <v>47543.999999999985</v>
      </c>
      <c r="F469" s="17">
        <v>35171.000000000007</v>
      </c>
      <c r="G469" s="18">
        <v>24.543428280999994</v>
      </c>
      <c r="H469" s="19">
        <v>9314.7733333333308</v>
      </c>
      <c r="I469" s="6" t="s">
        <v>20</v>
      </c>
      <c r="J469" s="1" t="s">
        <v>19</v>
      </c>
    </row>
    <row r="470" spans="1:10" ht="15" customHeight="1" x14ac:dyDescent="0.2">
      <c r="A470" s="4" t="s">
        <v>410</v>
      </c>
      <c r="B470" s="17">
        <v>278</v>
      </c>
      <c r="C470" s="17">
        <v>25</v>
      </c>
      <c r="D470" s="17">
        <v>253</v>
      </c>
      <c r="E470" s="17">
        <v>19005.999999999993</v>
      </c>
      <c r="F470" s="17">
        <v>11550.000000000007</v>
      </c>
      <c r="G470" s="18">
        <v>9.5781586989999994</v>
      </c>
      <c r="H470" s="19">
        <v>3283.8866666666681</v>
      </c>
      <c r="I470" s="6" t="s">
        <v>20</v>
      </c>
      <c r="J470" s="1" t="s">
        <v>19</v>
      </c>
    </row>
    <row r="471" spans="1:10" ht="15" customHeight="1" x14ac:dyDescent="0.2">
      <c r="A471" s="4" t="s">
        <v>411</v>
      </c>
      <c r="B471" s="17">
        <v>59</v>
      </c>
      <c r="C471" s="17">
        <v>14</v>
      </c>
      <c r="D471" s="17">
        <v>45</v>
      </c>
      <c r="E471" s="17">
        <v>3492.9999999999995</v>
      </c>
      <c r="F471" s="17">
        <v>2032</v>
      </c>
      <c r="G471" s="18">
        <v>4.3842624620000015</v>
      </c>
      <c r="H471" s="19">
        <v>597.75666666666643</v>
      </c>
      <c r="I471" s="6" t="s">
        <v>20</v>
      </c>
      <c r="J471" s="1" t="s">
        <v>19</v>
      </c>
    </row>
    <row r="472" spans="1:10" ht="15" customHeight="1" x14ac:dyDescent="0.2">
      <c r="A472" s="4" t="s">
        <v>745</v>
      </c>
      <c r="B472" s="17">
        <v>726</v>
      </c>
      <c r="C472" s="17">
        <v>11</v>
      </c>
      <c r="D472" s="17">
        <v>715</v>
      </c>
      <c r="E472" s="17">
        <v>784743.00000000081</v>
      </c>
      <c r="F472" s="17">
        <v>509405.00000000029</v>
      </c>
      <c r="G472" s="18">
        <v>401.16340793499967</v>
      </c>
      <c r="H472" s="19">
        <v>161211.50999999992</v>
      </c>
      <c r="I472" s="6" t="s">
        <v>20</v>
      </c>
      <c r="J472" s="1" t="s">
        <v>19</v>
      </c>
    </row>
    <row r="473" spans="1:10" ht="15" customHeight="1" x14ac:dyDescent="0.2">
      <c r="A473" s="4" t="s">
        <v>412</v>
      </c>
      <c r="B473" s="17">
        <v>1568</v>
      </c>
      <c r="C473" s="17">
        <v>133</v>
      </c>
      <c r="D473" s="17">
        <v>1435</v>
      </c>
      <c r="E473" s="17">
        <v>186863.99999999988</v>
      </c>
      <c r="F473" s="17">
        <v>94760.000000000131</v>
      </c>
      <c r="G473" s="18">
        <v>108.64958291499994</v>
      </c>
      <c r="H473" s="19">
        <v>24831.089999999993</v>
      </c>
      <c r="I473" s="6" t="s">
        <v>20</v>
      </c>
      <c r="J473" s="1" t="s">
        <v>19</v>
      </c>
    </row>
    <row r="474" spans="1:10" ht="21" customHeight="1" x14ac:dyDescent="0.2">
      <c r="A474" s="4" t="s">
        <v>413</v>
      </c>
      <c r="B474" s="14">
        <f>SUM(B475:B479)</f>
        <v>207</v>
      </c>
      <c r="C474" s="14">
        <f t="shared" ref="C474:H474" si="58">SUM(C475:C479)</f>
        <v>110</v>
      </c>
      <c r="D474" s="14">
        <f t="shared" si="58"/>
        <v>97</v>
      </c>
      <c r="E474" s="14">
        <f t="shared" si="58"/>
        <v>34255.999999999993</v>
      </c>
      <c r="F474" s="14">
        <f t="shared" si="58"/>
        <v>19180</v>
      </c>
      <c r="G474" s="15">
        <f t="shared" si="58"/>
        <v>28.751013937</v>
      </c>
      <c r="H474" s="16">
        <f t="shared" si="58"/>
        <v>5683.42</v>
      </c>
      <c r="I474" s="6" t="s">
        <v>20</v>
      </c>
      <c r="J474" s="1" t="s">
        <v>19</v>
      </c>
    </row>
    <row r="475" spans="1:10" ht="15" customHeight="1" x14ac:dyDescent="0.2">
      <c r="A475" s="4" t="s">
        <v>717</v>
      </c>
      <c r="B475" s="17">
        <v>82</v>
      </c>
      <c r="C475" s="17">
        <v>27</v>
      </c>
      <c r="D475" s="17">
        <v>55</v>
      </c>
      <c r="E475" s="17">
        <v>13910.999999999998</v>
      </c>
      <c r="F475" s="17">
        <v>6608.0000000000018</v>
      </c>
      <c r="G475" s="18">
        <v>11.016612410999999</v>
      </c>
      <c r="H475" s="19">
        <v>2313.126666666667</v>
      </c>
      <c r="I475" s="6" t="s">
        <v>20</v>
      </c>
      <c r="J475" s="1" t="s">
        <v>19</v>
      </c>
    </row>
    <row r="476" spans="1:10" ht="15" customHeight="1" x14ac:dyDescent="0.2">
      <c r="A476" s="4" t="s">
        <v>414</v>
      </c>
      <c r="B476" s="17">
        <v>38</v>
      </c>
      <c r="C476" s="17">
        <v>33</v>
      </c>
      <c r="D476" s="17">
        <v>5</v>
      </c>
      <c r="E476" s="17">
        <v>10423.999999999998</v>
      </c>
      <c r="F476" s="17">
        <v>6254.9999999999991</v>
      </c>
      <c r="G476" s="18">
        <v>7.4550864699999995</v>
      </c>
      <c r="H476" s="19">
        <v>1638.7666666666667</v>
      </c>
      <c r="I476" s="6" t="s">
        <v>20</v>
      </c>
      <c r="J476" s="1" t="s">
        <v>19</v>
      </c>
    </row>
    <row r="477" spans="1:10" ht="15" customHeight="1" x14ac:dyDescent="0.2">
      <c r="A477" s="4" t="s">
        <v>415</v>
      </c>
      <c r="B477" s="17">
        <v>2</v>
      </c>
      <c r="C477" s="17" t="s">
        <v>16</v>
      </c>
      <c r="D477" s="17">
        <v>2</v>
      </c>
      <c r="E477" s="17">
        <v>25</v>
      </c>
      <c r="F477" s="17">
        <v>25</v>
      </c>
      <c r="G477" s="18">
        <v>1.2543235E-2</v>
      </c>
      <c r="H477" s="19">
        <v>0.25</v>
      </c>
      <c r="I477" s="6" t="s">
        <v>20</v>
      </c>
      <c r="J477" s="1" t="s">
        <v>19</v>
      </c>
    </row>
    <row r="478" spans="1:10" ht="15" customHeight="1" x14ac:dyDescent="0.2">
      <c r="A478" s="4" t="s">
        <v>416</v>
      </c>
      <c r="B478" s="17">
        <v>14</v>
      </c>
      <c r="C478" s="17">
        <v>11</v>
      </c>
      <c r="D478" s="17">
        <v>3</v>
      </c>
      <c r="E478" s="17">
        <v>1014</v>
      </c>
      <c r="F478" s="17">
        <v>859</v>
      </c>
      <c r="G478" s="18">
        <v>3.3630518820000002</v>
      </c>
      <c r="H478" s="19">
        <v>159.15</v>
      </c>
      <c r="I478" s="6" t="s">
        <v>20</v>
      </c>
      <c r="J478" s="1" t="s">
        <v>19</v>
      </c>
    </row>
    <row r="479" spans="1:10" ht="15" customHeight="1" x14ac:dyDescent="0.2">
      <c r="A479" s="4" t="s">
        <v>417</v>
      </c>
      <c r="B479" s="17">
        <v>71</v>
      </c>
      <c r="C479" s="17">
        <v>39</v>
      </c>
      <c r="D479" s="17">
        <v>32</v>
      </c>
      <c r="E479" s="17">
        <v>8881.9999999999982</v>
      </c>
      <c r="F479" s="17">
        <v>5433.0000000000009</v>
      </c>
      <c r="G479" s="18">
        <v>6.903719939000001</v>
      </c>
      <c r="H479" s="19">
        <v>1572.126666666667</v>
      </c>
      <c r="I479" s="6" t="s">
        <v>20</v>
      </c>
      <c r="J479" s="1" t="s">
        <v>19</v>
      </c>
    </row>
    <row r="480" spans="1:10" ht="21" customHeight="1" x14ac:dyDescent="0.2">
      <c r="A480" s="4" t="s">
        <v>418</v>
      </c>
      <c r="B480" s="14">
        <f>SUM(B481:B503)</f>
        <v>12831</v>
      </c>
      <c r="C480" s="14">
        <f t="shared" ref="C480:H480" si="59">SUM(C481:C503)</f>
        <v>1510</v>
      </c>
      <c r="D480" s="14">
        <f t="shared" si="59"/>
        <v>11321</v>
      </c>
      <c r="E480" s="14">
        <f t="shared" si="59"/>
        <v>354931</v>
      </c>
      <c r="F480" s="14">
        <f t="shared" si="59"/>
        <v>209689.00000000003</v>
      </c>
      <c r="G480" s="15">
        <f t="shared" si="59"/>
        <v>200.23921209400004</v>
      </c>
      <c r="H480" s="16">
        <f t="shared" si="59"/>
        <v>51352.506666666683</v>
      </c>
      <c r="I480" s="6" t="s">
        <v>20</v>
      </c>
      <c r="J480" s="1" t="s">
        <v>19</v>
      </c>
    </row>
    <row r="481" spans="1:10" ht="15" customHeight="1" x14ac:dyDescent="0.2">
      <c r="A481" s="4" t="s">
        <v>419</v>
      </c>
      <c r="B481" s="17">
        <v>1</v>
      </c>
      <c r="C481" s="17">
        <v>1</v>
      </c>
      <c r="D481" s="17" t="s">
        <v>16</v>
      </c>
      <c r="E481" s="17">
        <v>50</v>
      </c>
      <c r="F481" s="17">
        <v>50</v>
      </c>
      <c r="G481" s="18">
        <v>0.03</v>
      </c>
      <c r="H481" s="19">
        <v>7</v>
      </c>
      <c r="I481" s="6" t="s">
        <v>20</v>
      </c>
      <c r="J481" s="1" t="s">
        <v>19</v>
      </c>
    </row>
    <row r="482" spans="1:10" ht="15" customHeight="1" x14ac:dyDescent="0.2">
      <c r="A482" s="4" t="s">
        <v>420</v>
      </c>
      <c r="B482" s="17">
        <v>1</v>
      </c>
      <c r="C482" s="17" t="s">
        <v>16</v>
      </c>
      <c r="D482" s="17">
        <v>1</v>
      </c>
      <c r="E482" s="17">
        <v>4</v>
      </c>
      <c r="F482" s="17">
        <v>2</v>
      </c>
      <c r="G482" s="18">
        <v>2.0345879999999999E-3</v>
      </c>
      <c r="H482" s="19">
        <v>0.02</v>
      </c>
      <c r="I482" s="6" t="s">
        <v>20</v>
      </c>
      <c r="J482" s="1" t="s">
        <v>19</v>
      </c>
    </row>
    <row r="483" spans="1:10" ht="15" customHeight="1" x14ac:dyDescent="0.2">
      <c r="A483" s="4" t="s">
        <v>421</v>
      </c>
      <c r="B483" s="17">
        <v>4</v>
      </c>
      <c r="C483" s="17">
        <v>1</v>
      </c>
      <c r="D483" s="17">
        <v>3</v>
      </c>
      <c r="E483" s="17">
        <v>78</v>
      </c>
      <c r="F483" s="17">
        <v>48</v>
      </c>
      <c r="G483" s="18">
        <v>3.9328585999999999E-2</v>
      </c>
      <c r="H483" s="19">
        <v>9.673333333333332</v>
      </c>
      <c r="I483" s="6" t="s">
        <v>20</v>
      </c>
      <c r="J483" s="1" t="s">
        <v>19</v>
      </c>
    </row>
    <row r="484" spans="1:10" ht="15" customHeight="1" x14ac:dyDescent="0.2">
      <c r="A484" s="4" t="s">
        <v>422</v>
      </c>
      <c r="B484" s="17">
        <v>13</v>
      </c>
      <c r="C484" s="17">
        <v>8</v>
      </c>
      <c r="D484" s="17">
        <v>5</v>
      </c>
      <c r="E484" s="17">
        <v>638.00000000000011</v>
      </c>
      <c r="F484" s="17">
        <v>384</v>
      </c>
      <c r="G484" s="18">
        <v>0.55932858599999991</v>
      </c>
      <c r="H484" s="19">
        <v>71.766666666666666</v>
      </c>
      <c r="I484" s="6" t="s">
        <v>20</v>
      </c>
      <c r="J484" s="1" t="s">
        <v>19</v>
      </c>
    </row>
    <row r="485" spans="1:10" ht="15" customHeight="1" x14ac:dyDescent="0.2">
      <c r="A485" s="4" t="s">
        <v>242</v>
      </c>
      <c r="B485" s="17">
        <v>2</v>
      </c>
      <c r="C485" s="17" t="s">
        <v>16</v>
      </c>
      <c r="D485" s="17">
        <v>2</v>
      </c>
      <c r="E485" s="17">
        <v>51</v>
      </c>
      <c r="F485" s="17">
        <v>20</v>
      </c>
      <c r="G485" s="18">
        <v>3.0508646999999996E-2</v>
      </c>
      <c r="H485" s="19">
        <v>0.93333333333333324</v>
      </c>
      <c r="I485" s="6" t="s">
        <v>20</v>
      </c>
      <c r="J485" s="1" t="s">
        <v>19</v>
      </c>
    </row>
    <row r="486" spans="1:10" ht="15" customHeight="1" x14ac:dyDescent="0.2">
      <c r="A486" s="4" t="s">
        <v>423</v>
      </c>
      <c r="B486" s="17">
        <v>6</v>
      </c>
      <c r="C486" s="17">
        <v>2</v>
      </c>
      <c r="D486" s="17">
        <v>4</v>
      </c>
      <c r="E486" s="17">
        <v>188</v>
      </c>
      <c r="F486" s="17">
        <v>137</v>
      </c>
      <c r="G486" s="18">
        <v>0.10322482200000001</v>
      </c>
      <c r="H486" s="19">
        <v>59.446666666666673</v>
      </c>
      <c r="I486" s="6" t="s">
        <v>20</v>
      </c>
      <c r="J486" s="1" t="s">
        <v>19</v>
      </c>
    </row>
    <row r="487" spans="1:10" ht="15" customHeight="1" x14ac:dyDescent="0.2">
      <c r="A487" s="4" t="s">
        <v>424</v>
      </c>
      <c r="B487" s="17">
        <v>1</v>
      </c>
      <c r="C487" s="17" t="s">
        <v>16</v>
      </c>
      <c r="D487" s="17">
        <v>1</v>
      </c>
      <c r="E487" s="17">
        <v>7</v>
      </c>
      <c r="F487" s="17">
        <v>2</v>
      </c>
      <c r="G487" s="18">
        <v>3.5605290000000002E-3</v>
      </c>
      <c r="H487" s="19">
        <v>7.0000000000000007E-2</v>
      </c>
      <c r="I487" s="6" t="s">
        <v>20</v>
      </c>
      <c r="J487" s="1" t="s">
        <v>19</v>
      </c>
    </row>
    <row r="488" spans="1:10" ht="15" customHeight="1" x14ac:dyDescent="0.2">
      <c r="A488" s="4" t="s">
        <v>425</v>
      </c>
      <c r="B488" s="17">
        <v>5</v>
      </c>
      <c r="C488" s="17">
        <v>1</v>
      </c>
      <c r="D488" s="17">
        <v>4</v>
      </c>
      <c r="E488" s="17">
        <v>40</v>
      </c>
      <c r="F488" s="17">
        <v>33</v>
      </c>
      <c r="G488" s="18">
        <v>1.7629704999999999E-2</v>
      </c>
      <c r="H488" s="19">
        <v>1.08</v>
      </c>
      <c r="I488" s="6" t="s">
        <v>20</v>
      </c>
      <c r="J488" s="1" t="s">
        <v>19</v>
      </c>
    </row>
    <row r="489" spans="1:10" ht="15" customHeight="1" x14ac:dyDescent="0.2">
      <c r="A489" s="4" t="s">
        <v>75</v>
      </c>
      <c r="B489" s="17">
        <v>55</v>
      </c>
      <c r="C489" s="17">
        <v>11</v>
      </c>
      <c r="D489" s="17">
        <v>44</v>
      </c>
      <c r="E489" s="17">
        <v>816</v>
      </c>
      <c r="F489" s="17">
        <v>297.00000000000011</v>
      </c>
      <c r="G489" s="18">
        <v>0.4205595119999998</v>
      </c>
      <c r="H489" s="19">
        <v>70.23666666666665</v>
      </c>
      <c r="I489" s="6" t="s">
        <v>20</v>
      </c>
      <c r="J489" s="1" t="s">
        <v>19</v>
      </c>
    </row>
    <row r="490" spans="1:10" ht="15" customHeight="1" x14ac:dyDescent="0.2">
      <c r="A490" s="4" t="s">
        <v>178</v>
      </c>
      <c r="B490" s="17">
        <v>634</v>
      </c>
      <c r="C490" s="17">
        <v>57</v>
      </c>
      <c r="D490" s="17">
        <v>577</v>
      </c>
      <c r="E490" s="17">
        <v>7412.9999999999973</v>
      </c>
      <c r="F490" s="17">
        <v>4090.0000000000005</v>
      </c>
      <c r="G490" s="18">
        <v>4.7626042760000047</v>
      </c>
      <c r="H490" s="19">
        <v>694.35666666666737</v>
      </c>
      <c r="I490" s="6" t="s">
        <v>20</v>
      </c>
      <c r="J490" s="1" t="s">
        <v>19</v>
      </c>
    </row>
    <row r="491" spans="1:10" ht="15" customHeight="1" x14ac:dyDescent="0.2">
      <c r="A491" s="4" t="s">
        <v>426</v>
      </c>
      <c r="B491" s="17">
        <v>187</v>
      </c>
      <c r="C491" s="17">
        <v>59</v>
      </c>
      <c r="D491" s="17">
        <v>128</v>
      </c>
      <c r="E491" s="17">
        <v>5887.0000000000009</v>
      </c>
      <c r="F491" s="17">
        <v>4088.0000000000018</v>
      </c>
      <c r="G491" s="18">
        <v>4.2445371320000005</v>
      </c>
      <c r="H491" s="19">
        <v>976.25666666666666</v>
      </c>
      <c r="I491" s="6" t="s">
        <v>20</v>
      </c>
      <c r="J491" s="1" t="s">
        <v>19</v>
      </c>
    </row>
    <row r="492" spans="1:10" ht="15" customHeight="1" x14ac:dyDescent="0.2">
      <c r="A492" s="4" t="s">
        <v>427</v>
      </c>
      <c r="B492" s="17">
        <v>2494</v>
      </c>
      <c r="C492" s="17">
        <v>446</v>
      </c>
      <c r="D492" s="17">
        <v>2048</v>
      </c>
      <c r="E492" s="17">
        <v>86112.000000000029</v>
      </c>
      <c r="F492" s="17">
        <v>48963.000000000073</v>
      </c>
      <c r="G492" s="18">
        <v>47.97789942400005</v>
      </c>
      <c r="H492" s="19">
        <v>12016.583333333354</v>
      </c>
      <c r="I492" s="6" t="s">
        <v>20</v>
      </c>
      <c r="J492" s="1" t="s">
        <v>19</v>
      </c>
    </row>
    <row r="493" spans="1:10" ht="15" customHeight="1" x14ac:dyDescent="0.2">
      <c r="A493" s="4" t="s">
        <v>428</v>
      </c>
      <c r="B493" s="17">
        <v>1390</v>
      </c>
      <c r="C493" s="17">
        <v>136</v>
      </c>
      <c r="D493" s="17">
        <v>1254</v>
      </c>
      <c r="E493" s="17">
        <v>30393.000000000022</v>
      </c>
      <c r="F493" s="17">
        <v>17469.999999999975</v>
      </c>
      <c r="G493" s="18">
        <v>19.114278745999989</v>
      </c>
      <c r="H493" s="19">
        <v>4097.9999999999945</v>
      </c>
      <c r="I493" s="6" t="s">
        <v>20</v>
      </c>
      <c r="J493" s="1" t="s">
        <v>19</v>
      </c>
    </row>
    <row r="494" spans="1:10" ht="15" customHeight="1" x14ac:dyDescent="0.2">
      <c r="A494" s="4" t="s">
        <v>429</v>
      </c>
      <c r="B494" s="17">
        <v>192</v>
      </c>
      <c r="C494" s="17">
        <v>12</v>
      </c>
      <c r="D494" s="17">
        <v>180</v>
      </c>
      <c r="E494" s="17">
        <v>39451.000000000015</v>
      </c>
      <c r="F494" s="17">
        <v>24070.000000000004</v>
      </c>
      <c r="G494" s="18">
        <v>20.506205494</v>
      </c>
      <c r="H494" s="19">
        <v>6532.3966666666656</v>
      </c>
      <c r="I494" s="6" t="s">
        <v>20</v>
      </c>
      <c r="J494" s="1" t="s">
        <v>19</v>
      </c>
    </row>
    <row r="495" spans="1:10" ht="15" customHeight="1" x14ac:dyDescent="0.2">
      <c r="A495" s="4" t="s">
        <v>430</v>
      </c>
      <c r="B495" s="17">
        <v>681</v>
      </c>
      <c r="C495" s="17">
        <v>48</v>
      </c>
      <c r="D495" s="17">
        <v>633</v>
      </c>
      <c r="E495" s="17">
        <v>36704.000000000022</v>
      </c>
      <c r="F495" s="17">
        <v>22264.000000000004</v>
      </c>
      <c r="G495" s="18">
        <v>19.41733774499999</v>
      </c>
      <c r="H495" s="19">
        <v>5728.3466666666709</v>
      </c>
      <c r="I495" s="6" t="s">
        <v>20</v>
      </c>
      <c r="J495" s="1" t="s">
        <v>19</v>
      </c>
    </row>
    <row r="496" spans="1:10" ht="15" customHeight="1" x14ac:dyDescent="0.2">
      <c r="A496" s="4" t="s">
        <v>431</v>
      </c>
      <c r="B496" s="17">
        <v>461</v>
      </c>
      <c r="C496" s="17">
        <v>116</v>
      </c>
      <c r="D496" s="17">
        <v>345</v>
      </c>
      <c r="E496" s="17">
        <v>3876.0000000000014</v>
      </c>
      <c r="F496" s="17">
        <v>2352.0000000000018</v>
      </c>
      <c r="G496" s="18">
        <v>2.7651607349999998</v>
      </c>
      <c r="H496" s="19">
        <v>236.88000000000022</v>
      </c>
      <c r="I496" s="6" t="s">
        <v>20</v>
      </c>
      <c r="J496" s="1" t="s">
        <v>19</v>
      </c>
    </row>
    <row r="497" spans="1:10" ht="15" customHeight="1" x14ac:dyDescent="0.2">
      <c r="A497" s="4" t="s">
        <v>432</v>
      </c>
      <c r="B497" s="17">
        <v>376</v>
      </c>
      <c r="C497" s="17">
        <v>70</v>
      </c>
      <c r="D497" s="17">
        <v>306</v>
      </c>
      <c r="E497" s="17">
        <v>6051.9999999999964</v>
      </c>
      <c r="F497" s="17">
        <v>3274</v>
      </c>
      <c r="G497" s="18">
        <v>3.1698881000000005</v>
      </c>
      <c r="H497" s="19">
        <v>831.3266666666666</v>
      </c>
      <c r="I497" s="6" t="s">
        <v>20</v>
      </c>
      <c r="J497" s="1" t="s">
        <v>19</v>
      </c>
    </row>
    <row r="498" spans="1:10" ht="15" customHeight="1" x14ac:dyDescent="0.2">
      <c r="A498" s="4" t="s">
        <v>433</v>
      </c>
      <c r="B498" s="17">
        <v>709</v>
      </c>
      <c r="C498" s="17">
        <v>38</v>
      </c>
      <c r="D498" s="17">
        <v>671</v>
      </c>
      <c r="E498" s="17">
        <v>8910.0000000000036</v>
      </c>
      <c r="F498" s="17">
        <v>4376.9999999999991</v>
      </c>
      <c r="G498" s="18">
        <v>5.3456642970000035</v>
      </c>
      <c r="H498" s="19">
        <v>878.02333333333161</v>
      </c>
      <c r="I498" s="6" t="s">
        <v>20</v>
      </c>
      <c r="J498" s="1" t="s">
        <v>19</v>
      </c>
    </row>
    <row r="499" spans="1:10" ht="15" customHeight="1" x14ac:dyDescent="0.2">
      <c r="A499" s="4" t="s">
        <v>434</v>
      </c>
      <c r="B499" s="17">
        <v>992</v>
      </c>
      <c r="C499" s="17">
        <v>28</v>
      </c>
      <c r="D499" s="17">
        <v>964</v>
      </c>
      <c r="E499" s="17">
        <v>13881</v>
      </c>
      <c r="F499" s="17">
        <v>7856.0000000000082</v>
      </c>
      <c r="G499" s="18">
        <v>8.1265513790000075</v>
      </c>
      <c r="H499" s="19">
        <v>1483.2900000000006</v>
      </c>
      <c r="I499" s="6" t="s">
        <v>20</v>
      </c>
      <c r="J499" s="1" t="s">
        <v>19</v>
      </c>
    </row>
    <row r="500" spans="1:10" ht="15" customHeight="1" x14ac:dyDescent="0.2">
      <c r="A500" s="4" t="s">
        <v>435</v>
      </c>
      <c r="B500" s="17">
        <v>1416</v>
      </c>
      <c r="C500" s="17">
        <v>257</v>
      </c>
      <c r="D500" s="17">
        <v>1159</v>
      </c>
      <c r="E500" s="17">
        <v>13834.000000000011</v>
      </c>
      <c r="F500" s="17">
        <v>7669</v>
      </c>
      <c r="G500" s="18">
        <v>6.9222073329999914</v>
      </c>
      <c r="H500" s="19">
        <v>1500.2633333333308</v>
      </c>
      <c r="I500" s="6" t="s">
        <v>20</v>
      </c>
      <c r="J500" s="1" t="s">
        <v>19</v>
      </c>
    </row>
    <row r="501" spans="1:10" ht="15" customHeight="1" x14ac:dyDescent="0.2">
      <c r="A501" s="4" t="s">
        <v>436</v>
      </c>
      <c r="B501" s="17">
        <v>1911</v>
      </c>
      <c r="C501" s="17">
        <v>131</v>
      </c>
      <c r="D501" s="17">
        <v>1780</v>
      </c>
      <c r="E501" s="17">
        <v>57779.999999999985</v>
      </c>
      <c r="F501" s="17">
        <v>38306.000000000029</v>
      </c>
      <c r="G501" s="18">
        <v>33.061729918000019</v>
      </c>
      <c r="H501" s="19">
        <v>9369.8133333333444</v>
      </c>
      <c r="I501" s="6" t="s">
        <v>20</v>
      </c>
      <c r="J501" s="1" t="s">
        <v>19</v>
      </c>
    </row>
    <row r="502" spans="1:10" ht="15" customHeight="1" x14ac:dyDescent="0.2">
      <c r="A502" s="4" t="s">
        <v>437</v>
      </c>
      <c r="B502" s="17">
        <v>1252</v>
      </c>
      <c r="C502" s="17">
        <v>56</v>
      </c>
      <c r="D502" s="17">
        <v>1196</v>
      </c>
      <c r="E502" s="17">
        <v>42383.999999999971</v>
      </c>
      <c r="F502" s="17">
        <v>23747.999999999967</v>
      </c>
      <c r="G502" s="18">
        <v>23.37197355699999</v>
      </c>
      <c r="H502" s="19">
        <v>6782.8633333333255</v>
      </c>
      <c r="I502" s="6" t="s">
        <v>20</v>
      </c>
      <c r="J502" s="1" t="s">
        <v>19</v>
      </c>
    </row>
    <row r="503" spans="1:10" ht="15" customHeight="1" x14ac:dyDescent="0.2">
      <c r="A503" s="4" t="s">
        <v>438</v>
      </c>
      <c r="B503" s="17">
        <v>48</v>
      </c>
      <c r="C503" s="17">
        <v>32</v>
      </c>
      <c r="D503" s="17">
        <v>16</v>
      </c>
      <c r="E503" s="17">
        <v>381.99999999999989</v>
      </c>
      <c r="F503" s="17">
        <v>189.00000000000003</v>
      </c>
      <c r="G503" s="18">
        <v>0.24699898300000006</v>
      </c>
      <c r="H503" s="19">
        <v>3.8800000000000003</v>
      </c>
      <c r="I503" s="6" t="s">
        <v>20</v>
      </c>
      <c r="J503" s="1" t="s">
        <v>19</v>
      </c>
    </row>
    <row r="504" spans="1:10" ht="21" customHeight="1" x14ac:dyDescent="0.2">
      <c r="A504" s="4" t="s">
        <v>439</v>
      </c>
      <c r="B504" s="14">
        <f>SUM(B505:B513)</f>
        <v>1122</v>
      </c>
      <c r="C504" s="14">
        <f t="shared" ref="C504:H504" si="60">SUM(C505:C513)</f>
        <v>209</v>
      </c>
      <c r="D504" s="14">
        <f t="shared" si="60"/>
        <v>913</v>
      </c>
      <c r="E504" s="14">
        <f t="shared" si="60"/>
        <v>8262.9999999999982</v>
      </c>
      <c r="F504" s="14">
        <f t="shared" si="60"/>
        <v>4101</v>
      </c>
      <c r="G504" s="15">
        <f t="shared" si="60"/>
        <v>4.434500819000001</v>
      </c>
      <c r="H504" s="16">
        <f t="shared" si="60"/>
        <v>547.09666666666658</v>
      </c>
      <c r="I504" s="6" t="s">
        <v>20</v>
      </c>
      <c r="J504" s="1" t="s">
        <v>19</v>
      </c>
    </row>
    <row r="505" spans="1:10" ht="15" customHeight="1" x14ac:dyDescent="0.2">
      <c r="A505" s="4" t="s">
        <v>440</v>
      </c>
      <c r="B505" s="17">
        <v>16</v>
      </c>
      <c r="C505" s="17">
        <v>9</v>
      </c>
      <c r="D505" s="17">
        <v>7</v>
      </c>
      <c r="E505" s="17">
        <v>273</v>
      </c>
      <c r="F505" s="17">
        <v>185.99999999999994</v>
      </c>
      <c r="G505" s="18">
        <v>0.21221770099999998</v>
      </c>
      <c r="H505" s="19">
        <v>35.97</v>
      </c>
      <c r="I505" s="6" t="s">
        <v>20</v>
      </c>
      <c r="J505" s="1" t="s">
        <v>19</v>
      </c>
    </row>
    <row r="506" spans="1:10" ht="15" customHeight="1" x14ac:dyDescent="0.2">
      <c r="A506" s="4" t="s">
        <v>441</v>
      </c>
      <c r="B506" s="17">
        <v>97</v>
      </c>
      <c r="C506" s="17">
        <v>34</v>
      </c>
      <c r="D506" s="17">
        <v>63</v>
      </c>
      <c r="E506" s="17">
        <v>612.00000000000011</v>
      </c>
      <c r="F506" s="17">
        <v>242.99999999999977</v>
      </c>
      <c r="G506" s="18">
        <v>0.51464903400000006</v>
      </c>
      <c r="H506" s="19">
        <v>10.986666666666668</v>
      </c>
      <c r="I506" s="6" t="s">
        <v>20</v>
      </c>
      <c r="J506" s="1" t="s">
        <v>19</v>
      </c>
    </row>
    <row r="507" spans="1:10" ht="15" customHeight="1" x14ac:dyDescent="0.2">
      <c r="A507" s="4" t="s">
        <v>442</v>
      </c>
      <c r="B507" s="17">
        <v>124</v>
      </c>
      <c r="C507" s="17">
        <v>7</v>
      </c>
      <c r="D507" s="17">
        <v>117</v>
      </c>
      <c r="E507" s="17">
        <v>671.99999999999989</v>
      </c>
      <c r="F507" s="17">
        <v>273.99999999999994</v>
      </c>
      <c r="G507" s="18">
        <v>0.34174567699999986</v>
      </c>
      <c r="H507" s="19">
        <v>33.729999999999983</v>
      </c>
      <c r="I507" s="6" t="s">
        <v>20</v>
      </c>
      <c r="J507" s="1" t="s">
        <v>19</v>
      </c>
    </row>
    <row r="508" spans="1:10" ht="15" customHeight="1" x14ac:dyDescent="0.2">
      <c r="A508" s="4" t="s">
        <v>443</v>
      </c>
      <c r="B508" s="17">
        <v>20</v>
      </c>
      <c r="C508" s="17">
        <v>6</v>
      </c>
      <c r="D508" s="17">
        <v>14</v>
      </c>
      <c r="E508" s="17">
        <v>122</v>
      </c>
      <c r="F508" s="17">
        <v>60.000000000000007</v>
      </c>
      <c r="G508" s="18">
        <v>6.6622583999999985E-2</v>
      </c>
      <c r="H508" s="19">
        <v>0.69000000000000006</v>
      </c>
      <c r="I508" s="6" t="s">
        <v>20</v>
      </c>
      <c r="J508" s="1" t="s">
        <v>19</v>
      </c>
    </row>
    <row r="509" spans="1:10" ht="15" customHeight="1" x14ac:dyDescent="0.2">
      <c r="A509" s="4" t="s">
        <v>444</v>
      </c>
      <c r="B509" s="17">
        <v>17</v>
      </c>
      <c r="C509" s="17">
        <v>3</v>
      </c>
      <c r="D509" s="17">
        <v>14</v>
      </c>
      <c r="E509" s="17">
        <v>166</v>
      </c>
      <c r="F509" s="17">
        <v>148</v>
      </c>
      <c r="G509" s="18">
        <v>0.19001017300000006</v>
      </c>
      <c r="H509" s="19">
        <v>3.3600000000000003</v>
      </c>
      <c r="I509" s="6" t="s">
        <v>20</v>
      </c>
      <c r="J509" s="1" t="s">
        <v>19</v>
      </c>
    </row>
    <row r="510" spans="1:10" ht="15" customHeight="1" x14ac:dyDescent="0.2">
      <c r="A510" s="4" t="s">
        <v>445</v>
      </c>
      <c r="B510" s="17">
        <v>228</v>
      </c>
      <c r="C510" s="17">
        <v>25</v>
      </c>
      <c r="D510" s="17">
        <v>203</v>
      </c>
      <c r="E510" s="17">
        <v>2422.9999999999982</v>
      </c>
      <c r="F510" s="17">
        <v>1373.0000000000002</v>
      </c>
      <c r="G510" s="18">
        <v>0.99224822100000099</v>
      </c>
      <c r="H510" s="19">
        <v>183.34000000000003</v>
      </c>
      <c r="I510" s="6" t="s">
        <v>20</v>
      </c>
      <c r="J510" s="1" t="s">
        <v>19</v>
      </c>
    </row>
    <row r="511" spans="1:10" ht="15" customHeight="1" x14ac:dyDescent="0.2">
      <c r="A511" s="4" t="s">
        <v>446</v>
      </c>
      <c r="B511" s="17">
        <v>207</v>
      </c>
      <c r="C511" s="17">
        <v>25</v>
      </c>
      <c r="D511" s="17">
        <v>182</v>
      </c>
      <c r="E511" s="17">
        <v>1544.0000000000007</v>
      </c>
      <c r="F511" s="17">
        <v>722.00000000000023</v>
      </c>
      <c r="G511" s="18">
        <v>0.86622818000000057</v>
      </c>
      <c r="H511" s="19">
        <v>161.25666666666658</v>
      </c>
      <c r="I511" s="6" t="s">
        <v>20</v>
      </c>
      <c r="J511" s="1" t="s">
        <v>19</v>
      </c>
    </row>
    <row r="512" spans="1:10" ht="15" customHeight="1" x14ac:dyDescent="0.2">
      <c r="A512" s="4" t="s">
        <v>447</v>
      </c>
      <c r="B512" s="17">
        <v>178</v>
      </c>
      <c r="C512" s="17">
        <v>76</v>
      </c>
      <c r="D512" s="17">
        <v>102</v>
      </c>
      <c r="E512" s="17">
        <v>1391.9999999999995</v>
      </c>
      <c r="F512" s="17">
        <v>589</v>
      </c>
      <c r="G512" s="18">
        <v>0.70896236099999976</v>
      </c>
      <c r="H512" s="19">
        <v>97.149999999999991</v>
      </c>
      <c r="I512" s="6" t="s">
        <v>20</v>
      </c>
      <c r="J512" s="1" t="s">
        <v>19</v>
      </c>
    </row>
    <row r="513" spans="1:10" ht="15" customHeight="1" x14ac:dyDescent="0.2">
      <c r="A513" s="4" t="s">
        <v>448</v>
      </c>
      <c r="B513" s="17">
        <v>235</v>
      </c>
      <c r="C513" s="17">
        <v>24</v>
      </c>
      <c r="D513" s="17">
        <v>211</v>
      </c>
      <c r="E513" s="17">
        <v>1058.9999999999995</v>
      </c>
      <c r="F513" s="17">
        <v>505.99999999999994</v>
      </c>
      <c r="G513" s="18">
        <v>0.54181688799999961</v>
      </c>
      <c r="H513" s="19">
        <v>20.613333333333337</v>
      </c>
      <c r="I513" s="6" t="s">
        <v>20</v>
      </c>
      <c r="J513" s="1" t="s">
        <v>19</v>
      </c>
    </row>
    <row r="514" spans="1:10" ht="21" customHeight="1" x14ac:dyDescent="0.2">
      <c r="A514" s="4" t="s">
        <v>449</v>
      </c>
      <c r="B514" s="14">
        <f>SUM(B515:B517)</f>
        <v>12</v>
      </c>
      <c r="C514" s="14">
        <f t="shared" ref="C514:H514" si="61">SUM(C515:C517)</f>
        <v>2</v>
      </c>
      <c r="D514" s="14">
        <f t="shared" si="61"/>
        <v>10</v>
      </c>
      <c r="E514" s="14">
        <f t="shared" si="61"/>
        <v>219</v>
      </c>
      <c r="F514" s="14">
        <f t="shared" si="61"/>
        <v>164</v>
      </c>
      <c r="G514" s="15">
        <f t="shared" si="61"/>
        <v>9.8992879000000006E-2</v>
      </c>
      <c r="H514" s="16">
        <f t="shared" si="61"/>
        <v>23.923333333333332</v>
      </c>
      <c r="I514" s="6" t="s">
        <v>20</v>
      </c>
      <c r="J514" s="1" t="s">
        <v>19</v>
      </c>
    </row>
    <row r="515" spans="1:10" ht="15" customHeight="1" x14ac:dyDescent="0.2">
      <c r="A515" s="4" t="s">
        <v>718</v>
      </c>
      <c r="B515" s="17">
        <v>3</v>
      </c>
      <c r="C515" s="17" t="s">
        <v>16</v>
      </c>
      <c r="D515" s="17">
        <v>3</v>
      </c>
      <c r="E515" s="17">
        <v>25</v>
      </c>
      <c r="F515" s="17">
        <v>4</v>
      </c>
      <c r="G515" s="18">
        <v>1.2716175E-2</v>
      </c>
      <c r="H515" s="19">
        <v>0</v>
      </c>
      <c r="I515" s="6" t="s">
        <v>20</v>
      </c>
      <c r="J515" s="1" t="s">
        <v>19</v>
      </c>
    </row>
    <row r="516" spans="1:10" ht="15" customHeight="1" x14ac:dyDescent="0.2">
      <c r="A516" s="4" t="s">
        <v>450</v>
      </c>
      <c r="B516" s="17">
        <v>3</v>
      </c>
      <c r="C516" s="17" t="s">
        <v>16</v>
      </c>
      <c r="D516" s="17">
        <v>3</v>
      </c>
      <c r="E516" s="17">
        <v>40</v>
      </c>
      <c r="F516" s="17">
        <v>21</v>
      </c>
      <c r="G516" s="18">
        <v>1.7629705000000002E-2</v>
      </c>
      <c r="H516" s="19">
        <v>0.22</v>
      </c>
      <c r="I516" s="6" t="s">
        <v>20</v>
      </c>
      <c r="J516" s="1" t="s">
        <v>19</v>
      </c>
    </row>
    <row r="517" spans="1:10" ht="15" customHeight="1" x14ac:dyDescent="0.2">
      <c r="A517" s="4" t="s">
        <v>451</v>
      </c>
      <c r="B517" s="17">
        <v>6</v>
      </c>
      <c r="C517" s="17">
        <v>2</v>
      </c>
      <c r="D517" s="17">
        <v>4</v>
      </c>
      <c r="E517" s="17">
        <v>154</v>
      </c>
      <c r="F517" s="17">
        <v>139</v>
      </c>
      <c r="G517" s="18">
        <v>6.8646999E-2</v>
      </c>
      <c r="H517" s="19">
        <v>23.703333333333333</v>
      </c>
      <c r="I517" s="6" t="s">
        <v>20</v>
      </c>
      <c r="J517" s="1" t="s">
        <v>19</v>
      </c>
    </row>
    <row r="518" spans="1:10" ht="21" customHeight="1" x14ac:dyDescent="0.2">
      <c r="A518" s="4" t="s">
        <v>746</v>
      </c>
      <c r="B518" s="14">
        <f>SUM(B519,B529,B543,B555,B574)</f>
        <v>18825</v>
      </c>
      <c r="C518" s="14">
        <f t="shared" ref="C518:H518" si="62">SUM(C519,C529,C543,C555,C574)</f>
        <v>1824</v>
      </c>
      <c r="D518" s="14">
        <f t="shared" si="62"/>
        <v>17001</v>
      </c>
      <c r="E518" s="14">
        <f t="shared" si="62"/>
        <v>513470.99999999988</v>
      </c>
      <c r="F518" s="14">
        <f t="shared" si="62"/>
        <v>299433</v>
      </c>
      <c r="G518" s="15">
        <f t="shared" si="62"/>
        <v>337.95528892099998</v>
      </c>
      <c r="H518" s="16">
        <f t="shared" si="62"/>
        <v>84801.340000000011</v>
      </c>
      <c r="I518" s="6" t="s">
        <v>20</v>
      </c>
      <c r="J518" s="1" t="s">
        <v>19</v>
      </c>
    </row>
    <row r="519" spans="1:10" ht="21" customHeight="1" x14ac:dyDescent="0.2">
      <c r="A519" s="4" t="s">
        <v>452</v>
      </c>
      <c r="B519" s="14">
        <f>SUM(B520:B528)</f>
        <v>5031</v>
      </c>
      <c r="C519" s="14">
        <f t="shared" ref="C519:H519" si="63">SUM(C520:C528)</f>
        <v>439</v>
      </c>
      <c r="D519" s="14">
        <f t="shared" si="63"/>
        <v>4592</v>
      </c>
      <c r="E519" s="14">
        <f t="shared" si="63"/>
        <v>65753.999999999956</v>
      </c>
      <c r="F519" s="14">
        <f t="shared" si="63"/>
        <v>34699.999999999993</v>
      </c>
      <c r="G519" s="15">
        <f t="shared" si="63"/>
        <v>39.248014778000012</v>
      </c>
      <c r="H519" s="16">
        <f t="shared" si="63"/>
        <v>6783.2633333333342</v>
      </c>
      <c r="I519" s="6" t="s">
        <v>20</v>
      </c>
      <c r="J519" s="1" t="s">
        <v>19</v>
      </c>
    </row>
    <row r="520" spans="1:10" ht="15" customHeight="1" x14ac:dyDescent="0.2">
      <c r="A520" s="4" t="s">
        <v>719</v>
      </c>
      <c r="B520" s="17">
        <v>1345</v>
      </c>
      <c r="C520" s="17">
        <v>72</v>
      </c>
      <c r="D520" s="17">
        <v>1273</v>
      </c>
      <c r="E520" s="17">
        <v>12454.999999999956</v>
      </c>
      <c r="F520" s="17">
        <v>7379.0000000000018</v>
      </c>
      <c r="G520" s="18">
        <v>9.5038469050000085</v>
      </c>
      <c r="H520" s="19">
        <v>1041.68</v>
      </c>
      <c r="I520" s="6" t="s">
        <v>20</v>
      </c>
      <c r="J520" s="1" t="s">
        <v>19</v>
      </c>
    </row>
    <row r="521" spans="1:10" ht="15" customHeight="1" x14ac:dyDescent="0.2">
      <c r="A521" s="4" t="s">
        <v>453</v>
      </c>
      <c r="B521" s="17">
        <v>1224</v>
      </c>
      <c r="C521" s="17">
        <v>96</v>
      </c>
      <c r="D521" s="17">
        <v>1128</v>
      </c>
      <c r="E521" s="17">
        <v>9493.9999999999964</v>
      </c>
      <c r="F521" s="17">
        <v>5331.9999999999991</v>
      </c>
      <c r="G521" s="18">
        <v>5.950348938000003</v>
      </c>
      <c r="H521" s="19">
        <v>844.05</v>
      </c>
      <c r="I521" s="6" t="s">
        <v>20</v>
      </c>
      <c r="J521" s="1" t="s">
        <v>19</v>
      </c>
    </row>
    <row r="522" spans="1:10" ht="15" customHeight="1" x14ac:dyDescent="0.2">
      <c r="A522" s="4" t="s">
        <v>454</v>
      </c>
      <c r="B522" s="17">
        <v>518</v>
      </c>
      <c r="C522" s="17">
        <v>65</v>
      </c>
      <c r="D522" s="17">
        <v>453</v>
      </c>
      <c r="E522" s="17">
        <v>11598.000000000002</v>
      </c>
      <c r="F522" s="17">
        <v>5632.9999999999955</v>
      </c>
      <c r="G522" s="18">
        <v>6.1059003079999972</v>
      </c>
      <c r="H522" s="19">
        <v>1036.700000000001</v>
      </c>
      <c r="I522" s="6" t="s">
        <v>20</v>
      </c>
      <c r="J522" s="1" t="s">
        <v>19</v>
      </c>
    </row>
    <row r="523" spans="1:10" ht="15" customHeight="1" x14ac:dyDescent="0.2">
      <c r="A523" s="4" t="s">
        <v>232</v>
      </c>
      <c r="B523" s="17">
        <v>246</v>
      </c>
      <c r="C523" s="17">
        <v>67</v>
      </c>
      <c r="D523" s="17">
        <v>179</v>
      </c>
      <c r="E523" s="17">
        <v>12666.999999999989</v>
      </c>
      <c r="F523" s="17">
        <v>5136.9999999999982</v>
      </c>
      <c r="G523" s="18">
        <v>6.5102238060000017</v>
      </c>
      <c r="H523" s="19">
        <v>1981.7300000000002</v>
      </c>
      <c r="I523" s="6" t="s">
        <v>20</v>
      </c>
      <c r="J523" s="1" t="s">
        <v>19</v>
      </c>
    </row>
    <row r="524" spans="1:10" ht="15" customHeight="1" x14ac:dyDescent="0.2">
      <c r="A524" s="4" t="s">
        <v>455</v>
      </c>
      <c r="B524" s="17">
        <v>373</v>
      </c>
      <c r="C524" s="17">
        <v>22</v>
      </c>
      <c r="D524" s="17">
        <v>351</v>
      </c>
      <c r="E524" s="17">
        <v>4981.0000000000018</v>
      </c>
      <c r="F524" s="17">
        <v>2837.0000000000018</v>
      </c>
      <c r="G524" s="18">
        <v>2.5806408969999977</v>
      </c>
      <c r="H524" s="19">
        <v>619.81999999999994</v>
      </c>
      <c r="I524" s="6" t="s">
        <v>20</v>
      </c>
      <c r="J524" s="1" t="s">
        <v>19</v>
      </c>
    </row>
    <row r="525" spans="1:10" ht="15" customHeight="1" x14ac:dyDescent="0.2">
      <c r="A525" s="4" t="s">
        <v>456</v>
      </c>
      <c r="B525" s="17">
        <v>254</v>
      </c>
      <c r="C525" s="17">
        <v>10</v>
      </c>
      <c r="D525" s="17">
        <v>244</v>
      </c>
      <c r="E525" s="17">
        <v>2196.9999999999973</v>
      </c>
      <c r="F525" s="17">
        <v>1406.0000000000002</v>
      </c>
      <c r="G525" s="18">
        <v>2.19501933</v>
      </c>
      <c r="H525" s="19">
        <v>147.11666666666662</v>
      </c>
      <c r="I525" s="6" t="s">
        <v>20</v>
      </c>
      <c r="J525" s="1" t="s">
        <v>19</v>
      </c>
    </row>
    <row r="526" spans="1:10" ht="15" customHeight="1" x14ac:dyDescent="0.2">
      <c r="A526" s="4" t="s">
        <v>457</v>
      </c>
      <c r="B526" s="17">
        <v>686</v>
      </c>
      <c r="C526" s="17">
        <v>26</v>
      </c>
      <c r="D526" s="17">
        <v>660</v>
      </c>
      <c r="E526" s="17">
        <v>6924.0000000000082</v>
      </c>
      <c r="F526" s="17">
        <v>3777.9999999999977</v>
      </c>
      <c r="G526" s="18">
        <v>3.5296541239999999</v>
      </c>
      <c r="H526" s="19">
        <v>359.25999999999959</v>
      </c>
      <c r="I526" s="6" t="s">
        <v>20</v>
      </c>
      <c r="J526" s="1" t="s">
        <v>19</v>
      </c>
    </row>
    <row r="527" spans="1:10" ht="15" customHeight="1" x14ac:dyDescent="0.2">
      <c r="A527" s="4" t="s">
        <v>458</v>
      </c>
      <c r="B527" s="17">
        <v>260</v>
      </c>
      <c r="C527" s="17">
        <v>50</v>
      </c>
      <c r="D527" s="17">
        <v>210</v>
      </c>
      <c r="E527" s="17">
        <v>3873.0000000000005</v>
      </c>
      <c r="F527" s="17">
        <v>2285.0000000000009</v>
      </c>
      <c r="G527" s="18">
        <v>2.0471820970000012</v>
      </c>
      <c r="H527" s="19">
        <v>562.26666666666631</v>
      </c>
      <c r="I527" s="6" t="s">
        <v>20</v>
      </c>
      <c r="J527" s="1" t="s">
        <v>19</v>
      </c>
    </row>
    <row r="528" spans="1:10" ht="15" customHeight="1" x14ac:dyDescent="0.2">
      <c r="A528" s="4" t="s">
        <v>459</v>
      </c>
      <c r="B528" s="17">
        <v>125</v>
      </c>
      <c r="C528" s="17">
        <v>31</v>
      </c>
      <c r="D528" s="17">
        <v>94</v>
      </c>
      <c r="E528" s="17">
        <v>1565.0000000000005</v>
      </c>
      <c r="F528" s="17">
        <v>912.99999999999966</v>
      </c>
      <c r="G528" s="18">
        <v>0.82519837299999976</v>
      </c>
      <c r="H528" s="19">
        <v>190.64000000000001</v>
      </c>
      <c r="I528" s="6" t="s">
        <v>20</v>
      </c>
      <c r="J528" s="1" t="s">
        <v>19</v>
      </c>
    </row>
    <row r="529" spans="1:10" ht="21" customHeight="1" x14ac:dyDescent="0.2">
      <c r="A529" s="4" t="s">
        <v>460</v>
      </c>
      <c r="B529" s="14">
        <f>SUM(B530:B542)</f>
        <v>4828</v>
      </c>
      <c r="C529" s="14">
        <f t="shared" ref="C529:H529" si="64">SUM(C530:C542)</f>
        <v>298</v>
      </c>
      <c r="D529" s="14">
        <f t="shared" si="64"/>
        <v>4530</v>
      </c>
      <c r="E529" s="14">
        <f t="shared" si="64"/>
        <v>207125.99999999994</v>
      </c>
      <c r="F529" s="14">
        <f t="shared" si="64"/>
        <v>116765.00000000003</v>
      </c>
      <c r="G529" s="15">
        <f t="shared" si="64"/>
        <v>123.55656054800001</v>
      </c>
      <c r="H529" s="16">
        <f t="shared" si="64"/>
        <v>34730.426666666659</v>
      </c>
      <c r="I529" s="6" t="s">
        <v>20</v>
      </c>
      <c r="J529" s="1" t="s">
        <v>19</v>
      </c>
    </row>
    <row r="530" spans="1:10" ht="15" customHeight="1" x14ac:dyDescent="0.2">
      <c r="A530" s="4" t="s">
        <v>720</v>
      </c>
      <c r="B530" s="17">
        <v>250</v>
      </c>
      <c r="C530" s="17">
        <v>12</v>
      </c>
      <c r="D530" s="17">
        <v>238</v>
      </c>
      <c r="E530" s="17">
        <v>5863</v>
      </c>
      <c r="F530" s="17">
        <v>2834.0000000000005</v>
      </c>
      <c r="G530" s="18">
        <v>3.2347914560000017</v>
      </c>
      <c r="H530" s="19">
        <v>622.66333333333341</v>
      </c>
      <c r="I530" s="6" t="s">
        <v>20</v>
      </c>
      <c r="J530" s="1" t="s">
        <v>19</v>
      </c>
    </row>
    <row r="531" spans="1:10" ht="15" customHeight="1" x14ac:dyDescent="0.2">
      <c r="A531" s="4" t="s">
        <v>461</v>
      </c>
      <c r="B531" s="17">
        <v>311</v>
      </c>
      <c r="C531" s="17">
        <v>7</v>
      </c>
      <c r="D531" s="17">
        <v>304</v>
      </c>
      <c r="E531" s="17">
        <v>9519.0000000000018</v>
      </c>
      <c r="F531" s="17">
        <v>6134.9999999999991</v>
      </c>
      <c r="G531" s="18">
        <v>5.3258118020000005</v>
      </c>
      <c r="H531" s="19">
        <v>2218.1066666666661</v>
      </c>
      <c r="I531" s="6" t="s">
        <v>20</v>
      </c>
      <c r="J531" s="1" t="s">
        <v>19</v>
      </c>
    </row>
    <row r="532" spans="1:10" ht="15" customHeight="1" x14ac:dyDescent="0.2">
      <c r="A532" s="4" t="s">
        <v>462</v>
      </c>
      <c r="B532" s="17">
        <v>147</v>
      </c>
      <c r="C532" s="17">
        <v>7</v>
      </c>
      <c r="D532" s="17">
        <v>140</v>
      </c>
      <c r="E532" s="17">
        <v>3985.0000000000005</v>
      </c>
      <c r="F532" s="17">
        <v>2425.9999999999995</v>
      </c>
      <c r="G532" s="18">
        <v>2.2250254329999999</v>
      </c>
      <c r="H532" s="19">
        <v>658.54666666666708</v>
      </c>
      <c r="I532" s="6" t="s">
        <v>20</v>
      </c>
      <c r="J532" s="1" t="s">
        <v>19</v>
      </c>
    </row>
    <row r="533" spans="1:10" ht="15" customHeight="1" x14ac:dyDescent="0.2">
      <c r="A533" s="4" t="s">
        <v>463</v>
      </c>
      <c r="B533" s="17">
        <v>350</v>
      </c>
      <c r="C533" s="17">
        <v>6</v>
      </c>
      <c r="D533" s="17">
        <v>344</v>
      </c>
      <c r="E533" s="17">
        <v>13695.999999999985</v>
      </c>
      <c r="F533" s="17">
        <v>7044.0000000000045</v>
      </c>
      <c r="G533" s="18">
        <v>7.0138453730000005</v>
      </c>
      <c r="H533" s="19">
        <v>2137.2266666666669</v>
      </c>
      <c r="I533" s="6" t="s">
        <v>20</v>
      </c>
      <c r="J533" s="1" t="s">
        <v>19</v>
      </c>
    </row>
    <row r="534" spans="1:10" ht="15" customHeight="1" x14ac:dyDescent="0.2">
      <c r="A534" s="4" t="s">
        <v>464</v>
      </c>
      <c r="B534" s="17">
        <v>513</v>
      </c>
      <c r="C534" s="17">
        <v>23</v>
      </c>
      <c r="D534" s="17">
        <v>490</v>
      </c>
      <c r="E534" s="17">
        <v>41490.000000000007</v>
      </c>
      <c r="F534" s="17">
        <v>26010.000000000022</v>
      </c>
      <c r="G534" s="18">
        <v>28.51072228</v>
      </c>
      <c r="H534" s="19">
        <v>8613.7499999999891</v>
      </c>
      <c r="I534" s="6" t="s">
        <v>20</v>
      </c>
      <c r="J534" s="1" t="s">
        <v>19</v>
      </c>
    </row>
    <row r="535" spans="1:10" ht="15" customHeight="1" x14ac:dyDescent="0.2">
      <c r="A535" s="4" t="s">
        <v>465</v>
      </c>
      <c r="B535" s="17">
        <v>778</v>
      </c>
      <c r="C535" s="17">
        <v>29</v>
      </c>
      <c r="D535" s="17">
        <v>749</v>
      </c>
      <c r="E535" s="17">
        <v>32539.999999999967</v>
      </c>
      <c r="F535" s="17">
        <v>16113.999999999995</v>
      </c>
      <c r="G535" s="18">
        <v>17.509501528999984</v>
      </c>
      <c r="H535" s="19">
        <v>5910.91</v>
      </c>
      <c r="I535" s="6" t="s">
        <v>20</v>
      </c>
      <c r="J535" s="1" t="s">
        <v>19</v>
      </c>
    </row>
    <row r="536" spans="1:10" ht="15" customHeight="1" x14ac:dyDescent="0.2">
      <c r="A536" s="4" t="s">
        <v>393</v>
      </c>
      <c r="B536" s="17">
        <v>772</v>
      </c>
      <c r="C536" s="17">
        <v>60</v>
      </c>
      <c r="D536" s="17">
        <v>712</v>
      </c>
      <c r="E536" s="17">
        <v>36846.999999999985</v>
      </c>
      <c r="F536" s="17">
        <v>21385.000000000011</v>
      </c>
      <c r="G536" s="18">
        <v>20.51836826300001</v>
      </c>
      <c r="H536" s="19">
        <v>5539.1333333333296</v>
      </c>
      <c r="I536" s="6" t="s">
        <v>20</v>
      </c>
      <c r="J536" s="1" t="s">
        <v>19</v>
      </c>
    </row>
    <row r="537" spans="1:10" ht="15" customHeight="1" x14ac:dyDescent="0.2">
      <c r="A537" s="4" t="s">
        <v>466</v>
      </c>
      <c r="B537" s="17">
        <v>424</v>
      </c>
      <c r="C537" s="17">
        <v>33</v>
      </c>
      <c r="D537" s="17">
        <v>391</v>
      </c>
      <c r="E537" s="17">
        <v>17019.999999999989</v>
      </c>
      <c r="F537" s="17">
        <v>10109.999999999993</v>
      </c>
      <c r="G537" s="18">
        <v>10.095666328999998</v>
      </c>
      <c r="H537" s="19">
        <v>3258.5566666666682</v>
      </c>
      <c r="I537" s="6" t="s">
        <v>20</v>
      </c>
      <c r="J537" s="1" t="s">
        <v>19</v>
      </c>
    </row>
    <row r="538" spans="1:10" ht="15" customHeight="1" x14ac:dyDescent="0.2">
      <c r="A538" s="4" t="s">
        <v>467</v>
      </c>
      <c r="B538" s="17">
        <v>202</v>
      </c>
      <c r="C538" s="17">
        <v>5</v>
      </c>
      <c r="D538" s="17">
        <v>197</v>
      </c>
      <c r="E538" s="17">
        <v>9284.0000000000018</v>
      </c>
      <c r="F538" s="17">
        <v>4877.9999999999991</v>
      </c>
      <c r="G538" s="18">
        <v>4.6530315369999968</v>
      </c>
      <c r="H538" s="19">
        <v>1302.8800000000006</v>
      </c>
      <c r="I538" s="6" t="s">
        <v>20</v>
      </c>
      <c r="J538" s="1" t="s">
        <v>19</v>
      </c>
    </row>
    <row r="539" spans="1:10" ht="15" customHeight="1" x14ac:dyDescent="0.2">
      <c r="A539" s="4" t="s">
        <v>468</v>
      </c>
      <c r="B539" s="17">
        <v>437</v>
      </c>
      <c r="C539" s="17">
        <v>70</v>
      </c>
      <c r="D539" s="17">
        <v>367</v>
      </c>
      <c r="E539" s="17">
        <v>16819.000000000011</v>
      </c>
      <c r="F539" s="17">
        <v>9574.9999999999927</v>
      </c>
      <c r="G539" s="18">
        <v>9.4393082420000045</v>
      </c>
      <c r="H539" s="19">
        <v>1994.6899999999991</v>
      </c>
      <c r="I539" s="6" t="s">
        <v>20</v>
      </c>
      <c r="J539" s="1" t="s">
        <v>19</v>
      </c>
    </row>
    <row r="540" spans="1:10" ht="15" customHeight="1" x14ac:dyDescent="0.2">
      <c r="A540" s="4" t="s">
        <v>469</v>
      </c>
      <c r="B540" s="17">
        <v>140</v>
      </c>
      <c r="C540" s="17">
        <v>11</v>
      </c>
      <c r="D540" s="17">
        <v>129</v>
      </c>
      <c r="E540" s="17">
        <v>1824.9999999999993</v>
      </c>
      <c r="F540" s="17">
        <v>1346.0000000000005</v>
      </c>
      <c r="G540" s="18">
        <v>0.96302136400000005</v>
      </c>
      <c r="H540" s="19">
        <v>256.0633333333335</v>
      </c>
      <c r="I540" s="6" t="s">
        <v>20</v>
      </c>
      <c r="J540" s="1" t="s">
        <v>19</v>
      </c>
    </row>
    <row r="541" spans="1:10" ht="15" customHeight="1" x14ac:dyDescent="0.2">
      <c r="A541" s="4" t="s">
        <v>470</v>
      </c>
      <c r="B541" s="17">
        <v>170</v>
      </c>
      <c r="C541" s="17">
        <v>8</v>
      </c>
      <c r="D541" s="17">
        <v>162</v>
      </c>
      <c r="E541" s="17">
        <v>2676</v>
      </c>
      <c r="F541" s="17">
        <v>1366.9999999999998</v>
      </c>
      <c r="G541" s="18">
        <v>3.2721973560000008</v>
      </c>
      <c r="H541" s="19">
        <v>279.73666666666685</v>
      </c>
      <c r="I541" s="6" t="s">
        <v>20</v>
      </c>
      <c r="J541" s="1" t="s">
        <v>19</v>
      </c>
    </row>
    <row r="542" spans="1:10" ht="15" customHeight="1" x14ac:dyDescent="0.2">
      <c r="A542" s="4" t="s">
        <v>129</v>
      </c>
      <c r="B542" s="17">
        <v>334</v>
      </c>
      <c r="C542" s="17">
        <v>27</v>
      </c>
      <c r="D542" s="17">
        <v>307</v>
      </c>
      <c r="E542" s="17">
        <v>15561.999999999985</v>
      </c>
      <c r="F542" s="17">
        <v>7540.9999999999945</v>
      </c>
      <c r="G542" s="18">
        <v>10.795269583999994</v>
      </c>
      <c r="H542" s="19">
        <v>1938.1633333333352</v>
      </c>
      <c r="I542" s="6" t="s">
        <v>20</v>
      </c>
      <c r="J542" s="1" t="s">
        <v>19</v>
      </c>
    </row>
    <row r="543" spans="1:10" ht="21" customHeight="1" x14ac:dyDescent="0.2">
      <c r="A543" s="4" t="s">
        <v>471</v>
      </c>
      <c r="B543" s="14">
        <f>SUM(B544:B554)</f>
        <v>1404</v>
      </c>
      <c r="C543" s="14">
        <f t="shared" ref="C543:H543" si="65">SUM(C544:C554)</f>
        <v>192</v>
      </c>
      <c r="D543" s="14">
        <f t="shared" si="65"/>
        <v>1212</v>
      </c>
      <c r="E543" s="14">
        <f t="shared" si="65"/>
        <v>34168.999999999993</v>
      </c>
      <c r="F543" s="14">
        <f t="shared" si="65"/>
        <v>19620.000000000004</v>
      </c>
      <c r="G543" s="15">
        <f t="shared" si="65"/>
        <v>17.588805703999999</v>
      </c>
      <c r="H543" s="16">
        <f t="shared" si="65"/>
        <v>4047.3000000000006</v>
      </c>
      <c r="I543" s="6" t="s">
        <v>20</v>
      </c>
      <c r="J543" s="1" t="s">
        <v>19</v>
      </c>
    </row>
    <row r="544" spans="1:10" ht="15" customHeight="1" x14ac:dyDescent="0.2">
      <c r="A544" s="4" t="s">
        <v>721</v>
      </c>
      <c r="B544" s="17">
        <v>81</v>
      </c>
      <c r="C544" s="17">
        <v>7</v>
      </c>
      <c r="D544" s="17">
        <v>74</v>
      </c>
      <c r="E544" s="17">
        <v>1657.9999999999998</v>
      </c>
      <c r="F544" s="17">
        <v>561.99999999999989</v>
      </c>
      <c r="G544" s="18">
        <v>1.0439674470000002</v>
      </c>
      <c r="H544" s="19">
        <v>57.676666666666641</v>
      </c>
      <c r="I544" s="6" t="s">
        <v>20</v>
      </c>
      <c r="J544" s="1" t="s">
        <v>19</v>
      </c>
    </row>
    <row r="545" spans="1:10" ht="15" customHeight="1" x14ac:dyDescent="0.2">
      <c r="A545" s="4" t="s">
        <v>472</v>
      </c>
      <c r="B545" s="17">
        <v>170</v>
      </c>
      <c r="C545" s="17">
        <v>81</v>
      </c>
      <c r="D545" s="17">
        <v>89</v>
      </c>
      <c r="E545" s="17">
        <v>2955.0000000000005</v>
      </c>
      <c r="F545" s="17">
        <v>1239.0000000000002</v>
      </c>
      <c r="G545" s="18">
        <v>1.5845574780000007</v>
      </c>
      <c r="H545" s="19">
        <v>411.59666666666681</v>
      </c>
      <c r="I545" s="6" t="s">
        <v>20</v>
      </c>
      <c r="J545" s="1" t="s">
        <v>19</v>
      </c>
    </row>
    <row r="546" spans="1:10" ht="15" customHeight="1" x14ac:dyDescent="0.2">
      <c r="A546" s="4" t="s">
        <v>473</v>
      </c>
      <c r="B546" s="17">
        <v>269</v>
      </c>
      <c r="C546" s="17">
        <v>21</v>
      </c>
      <c r="D546" s="17">
        <v>248</v>
      </c>
      <c r="E546" s="17">
        <v>5523.9999999999973</v>
      </c>
      <c r="F546" s="17">
        <v>3387</v>
      </c>
      <c r="G546" s="18">
        <v>2.89632757</v>
      </c>
      <c r="H546" s="19">
        <v>683.81666666666649</v>
      </c>
      <c r="I546" s="6" t="s">
        <v>20</v>
      </c>
      <c r="J546" s="1" t="s">
        <v>19</v>
      </c>
    </row>
    <row r="547" spans="1:10" ht="15" customHeight="1" x14ac:dyDescent="0.2">
      <c r="A547" s="4" t="s">
        <v>71</v>
      </c>
      <c r="B547" s="17">
        <v>96</v>
      </c>
      <c r="C547" s="17">
        <v>3</v>
      </c>
      <c r="D547" s="17">
        <v>93</v>
      </c>
      <c r="E547" s="17">
        <v>2574</v>
      </c>
      <c r="F547" s="17">
        <v>1832</v>
      </c>
      <c r="G547" s="18">
        <v>1.7006002040000001</v>
      </c>
      <c r="H547" s="19">
        <v>201.25</v>
      </c>
      <c r="I547" s="6" t="s">
        <v>20</v>
      </c>
      <c r="J547" s="1" t="s">
        <v>19</v>
      </c>
    </row>
    <row r="548" spans="1:10" ht="15" customHeight="1" x14ac:dyDescent="0.2">
      <c r="A548" s="4" t="s">
        <v>474</v>
      </c>
      <c r="B548" s="17">
        <v>40</v>
      </c>
      <c r="C548" s="17">
        <v>8</v>
      </c>
      <c r="D548" s="17">
        <v>32</v>
      </c>
      <c r="E548" s="17">
        <v>5370</v>
      </c>
      <c r="F548" s="17">
        <v>2430.9999999999995</v>
      </c>
      <c r="G548" s="18">
        <v>1.7495218719999996</v>
      </c>
      <c r="H548" s="19">
        <v>124.95000000000003</v>
      </c>
      <c r="I548" s="6" t="s">
        <v>20</v>
      </c>
      <c r="J548" s="1" t="s">
        <v>19</v>
      </c>
    </row>
    <row r="549" spans="1:10" ht="15" customHeight="1" x14ac:dyDescent="0.2">
      <c r="A549" s="4" t="s">
        <v>475</v>
      </c>
      <c r="B549" s="17">
        <v>29</v>
      </c>
      <c r="C549" s="17">
        <v>12</v>
      </c>
      <c r="D549" s="17">
        <v>17</v>
      </c>
      <c r="E549" s="17">
        <v>1338</v>
      </c>
      <c r="F549" s="17">
        <v>417</v>
      </c>
      <c r="G549" s="18">
        <v>0.63765005100000005</v>
      </c>
      <c r="H549" s="19">
        <v>112.5566666666667</v>
      </c>
      <c r="I549" s="6" t="s">
        <v>20</v>
      </c>
      <c r="J549" s="1" t="s">
        <v>19</v>
      </c>
    </row>
    <row r="550" spans="1:10" ht="15" customHeight="1" x14ac:dyDescent="0.2">
      <c r="A550" s="4" t="s">
        <v>476</v>
      </c>
      <c r="B550" s="17">
        <v>197</v>
      </c>
      <c r="C550" s="17">
        <v>5</v>
      </c>
      <c r="D550" s="17">
        <v>192</v>
      </c>
      <c r="E550" s="17">
        <v>4628</v>
      </c>
      <c r="F550" s="17">
        <v>3239.9999999999995</v>
      </c>
      <c r="G550" s="18">
        <v>2.6755951180000008</v>
      </c>
      <c r="H550" s="19">
        <v>809.05333333333374</v>
      </c>
      <c r="I550" s="6" t="s">
        <v>20</v>
      </c>
      <c r="J550" s="1" t="s">
        <v>19</v>
      </c>
    </row>
    <row r="551" spans="1:10" ht="15" customHeight="1" x14ac:dyDescent="0.2">
      <c r="A551" s="4" t="s">
        <v>477</v>
      </c>
      <c r="B551" s="17">
        <v>139</v>
      </c>
      <c r="C551" s="17">
        <v>5</v>
      </c>
      <c r="D551" s="17">
        <v>134</v>
      </c>
      <c r="E551" s="17">
        <v>2498.0000000000005</v>
      </c>
      <c r="F551" s="17">
        <v>1840</v>
      </c>
      <c r="G551" s="18">
        <v>1.3130213640000004</v>
      </c>
      <c r="H551" s="19">
        <v>681.79333333333352</v>
      </c>
      <c r="I551" s="6" t="s">
        <v>20</v>
      </c>
      <c r="J551" s="1" t="s">
        <v>19</v>
      </c>
    </row>
    <row r="552" spans="1:10" ht="15" customHeight="1" x14ac:dyDescent="0.2">
      <c r="A552" s="4" t="s">
        <v>478</v>
      </c>
      <c r="B552" s="17">
        <v>4</v>
      </c>
      <c r="C552" s="17">
        <v>3</v>
      </c>
      <c r="D552" s="17">
        <v>1</v>
      </c>
      <c r="E552" s="17">
        <v>18</v>
      </c>
      <c r="F552" s="17">
        <v>13</v>
      </c>
      <c r="G552" s="18">
        <v>9.6469989999999999E-3</v>
      </c>
      <c r="H552" s="19">
        <v>0.15000000000000002</v>
      </c>
      <c r="I552" s="6" t="s">
        <v>20</v>
      </c>
      <c r="J552" s="1" t="s">
        <v>19</v>
      </c>
    </row>
    <row r="553" spans="1:10" ht="15" customHeight="1" x14ac:dyDescent="0.2">
      <c r="A553" s="4" t="s">
        <v>479</v>
      </c>
      <c r="B553" s="17">
        <v>214</v>
      </c>
      <c r="C553" s="17">
        <v>43</v>
      </c>
      <c r="D553" s="17">
        <v>171</v>
      </c>
      <c r="E553" s="17">
        <v>2280.0000000000005</v>
      </c>
      <c r="F553" s="17">
        <v>1394.9999999999998</v>
      </c>
      <c r="G553" s="18">
        <v>1.2039094619999995</v>
      </c>
      <c r="H553" s="19">
        <v>205.5066666666668</v>
      </c>
      <c r="I553" s="6" t="s">
        <v>20</v>
      </c>
      <c r="J553" s="1" t="s">
        <v>19</v>
      </c>
    </row>
    <row r="554" spans="1:10" ht="15" customHeight="1" x14ac:dyDescent="0.2">
      <c r="A554" s="4" t="s">
        <v>480</v>
      </c>
      <c r="B554" s="17">
        <v>165</v>
      </c>
      <c r="C554" s="17">
        <v>4</v>
      </c>
      <c r="D554" s="17">
        <v>161</v>
      </c>
      <c r="E554" s="17">
        <v>5325.9999999999991</v>
      </c>
      <c r="F554" s="17">
        <v>3264.0000000000023</v>
      </c>
      <c r="G554" s="18">
        <v>2.7740081389999998</v>
      </c>
      <c r="H554" s="19">
        <v>758.94999999999982</v>
      </c>
      <c r="I554" s="6" t="s">
        <v>20</v>
      </c>
      <c r="J554" s="1" t="s">
        <v>19</v>
      </c>
    </row>
    <row r="555" spans="1:10" ht="21" customHeight="1" x14ac:dyDescent="0.2">
      <c r="A555" s="4" t="s">
        <v>481</v>
      </c>
      <c r="B555" s="14">
        <f>SUM(B556:B573)</f>
        <v>6051</v>
      </c>
      <c r="C555" s="14">
        <f t="shared" ref="C555:H555" si="66">SUM(C556:C573)</f>
        <v>707</v>
      </c>
      <c r="D555" s="14">
        <f t="shared" si="66"/>
        <v>5344</v>
      </c>
      <c r="E555" s="14">
        <f t="shared" si="66"/>
        <v>164221.99999999997</v>
      </c>
      <c r="F555" s="14">
        <f t="shared" si="66"/>
        <v>101825.99999999997</v>
      </c>
      <c r="G555" s="15">
        <f t="shared" si="66"/>
        <v>133.73252070199999</v>
      </c>
      <c r="H555" s="16">
        <f t="shared" si="66"/>
        <v>34286.183333333349</v>
      </c>
      <c r="I555" s="6" t="s">
        <v>20</v>
      </c>
      <c r="J555" s="1" t="s">
        <v>19</v>
      </c>
    </row>
    <row r="556" spans="1:10" ht="15" customHeight="1" x14ac:dyDescent="0.2">
      <c r="A556" s="4" t="s">
        <v>482</v>
      </c>
      <c r="B556" s="17">
        <v>943</v>
      </c>
      <c r="C556" s="17">
        <v>2</v>
      </c>
      <c r="D556" s="17">
        <v>941</v>
      </c>
      <c r="E556" s="17">
        <v>8210.9999999999891</v>
      </c>
      <c r="F556" s="17">
        <v>3956.9999999999941</v>
      </c>
      <c r="G556" s="18">
        <v>4.2737538199999952</v>
      </c>
      <c r="H556" s="19">
        <v>534.4300000000004</v>
      </c>
      <c r="I556" s="6" t="s">
        <v>20</v>
      </c>
      <c r="J556" s="1" t="s">
        <v>19</v>
      </c>
    </row>
    <row r="557" spans="1:10" ht="15" customHeight="1" x14ac:dyDescent="0.2">
      <c r="A557" s="4" t="s">
        <v>483</v>
      </c>
      <c r="B557" s="17">
        <v>348</v>
      </c>
      <c r="C557" s="17">
        <v>11</v>
      </c>
      <c r="D557" s="17">
        <v>337</v>
      </c>
      <c r="E557" s="17">
        <v>3250.9999999999977</v>
      </c>
      <c r="F557" s="17">
        <v>1838.0000000000011</v>
      </c>
      <c r="G557" s="18">
        <v>1.7281281810000009</v>
      </c>
      <c r="H557" s="19">
        <v>229.09333333333313</v>
      </c>
      <c r="I557" s="6" t="s">
        <v>20</v>
      </c>
      <c r="J557" s="1" t="s">
        <v>19</v>
      </c>
    </row>
    <row r="558" spans="1:10" ht="15" customHeight="1" x14ac:dyDescent="0.2">
      <c r="A558" s="4" t="s">
        <v>484</v>
      </c>
      <c r="B558" s="17">
        <v>566</v>
      </c>
      <c r="C558" s="17">
        <v>20</v>
      </c>
      <c r="D558" s="17">
        <v>546</v>
      </c>
      <c r="E558" s="17">
        <v>58639.999999999971</v>
      </c>
      <c r="F558" s="17">
        <v>44174.999999999971</v>
      </c>
      <c r="G558" s="18">
        <v>30.328311293999999</v>
      </c>
      <c r="H558" s="19">
        <v>16609.156666666673</v>
      </c>
      <c r="I558" s="6" t="s">
        <v>20</v>
      </c>
      <c r="J558" s="1" t="s">
        <v>19</v>
      </c>
    </row>
    <row r="559" spans="1:10" ht="15" customHeight="1" x14ac:dyDescent="0.2">
      <c r="A559" s="4" t="s">
        <v>485</v>
      </c>
      <c r="B559" s="17">
        <v>92</v>
      </c>
      <c r="C559" s="17">
        <v>3</v>
      </c>
      <c r="D559" s="17">
        <v>89</v>
      </c>
      <c r="E559" s="17">
        <v>2563.0000000000009</v>
      </c>
      <c r="F559" s="17">
        <v>835.99999999999989</v>
      </c>
      <c r="G559" s="18">
        <v>40.120590031000006</v>
      </c>
      <c r="H559" s="19">
        <v>868.04666666666662</v>
      </c>
      <c r="I559" s="6" t="s">
        <v>20</v>
      </c>
      <c r="J559" s="1" t="s">
        <v>19</v>
      </c>
    </row>
    <row r="560" spans="1:10" ht="15" customHeight="1" x14ac:dyDescent="0.2">
      <c r="A560" s="4" t="s">
        <v>486</v>
      </c>
      <c r="B560" s="17">
        <v>180</v>
      </c>
      <c r="C560" s="17">
        <v>46</v>
      </c>
      <c r="D560" s="17">
        <v>134</v>
      </c>
      <c r="E560" s="17">
        <v>10736.999999999996</v>
      </c>
      <c r="F560" s="17">
        <v>6532.0000000000055</v>
      </c>
      <c r="G560" s="18">
        <v>6.8843540190000008</v>
      </c>
      <c r="H560" s="19">
        <v>2565.0333333333338</v>
      </c>
      <c r="I560" s="6" t="s">
        <v>20</v>
      </c>
      <c r="J560" s="1" t="s">
        <v>19</v>
      </c>
    </row>
    <row r="561" spans="1:10" ht="15" customHeight="1" x14ac:dyDescent="0.2">
      <c r="A561" s="4" t="s">
        <v>103</v>
      </c>
      <c r="B561" s="17">
        <v>1045</v>
      </c>
      <c r="C561" s="17">
        <v>108</v>
      </c>
      <c r="D561" s="17">
        <v>937</v>
      </c>
      <c r="E561" s="17">
        <v>10866.000000000005</v>
      </c>
      <c r="F561" s="17">
        <v>6041.0000000000055</v>
      </c>
      <c r="G561" s="18">
        <v>5.6703662320000063</v>
      </c>
      <c r="H561" s="19">
        <v>687.95999999999958</v>
      </c>
      <c r="I561" s="6" t="s">
        <v>20</v>
      </c>
      <c r="J561" s="1" t="s">
        <v>19</v>
      </c>
    </row>
    <row r="562" spans="1:10" ht="15" customHeight="1" x14ac:dyDescent="0.2">
      <c r="A562" s="4" t="s">
        <v>487</v>
      </c>
      <c r="B562" s="17">
        <v>201</v>
      </c>
      <c r="C562" s="17">
        <v>4</v>
      </c>
      <c r="D562" s="17">
        <v>197</v>
      </c>
      <c r="E562" s="17">
        <v>4025.0000000000014</v>
      </c>
      <c r="F562" s="17">
        <v>3215.9999999999986</v>
      </c>
      <c r="G562" s="18">
        <v>2.0652695839999993</v>
      </c>
      <c r="H562" s="19">
        <v>448.1366666666666</v>
      </c>
      <c r="I562" s="6" t="s">
        <v>20</v>
      </c>
      <c r="J562" s="1" t="s">
        <v>19</v>
      </c>
    </row>
    <row r="563" spans="1:10" ht="15" customHeight="1" x14ac:dyDescent="0.2">
      <c r="A563" s="4" t="s">
        <v>488</v>
      </c>
      <c r="B563" s="17">
        <v>1110</v>
      </c>
      <c r="C563" s="17">
        <v>243</v>
      </c>
      <c r="D563" s="17">
        <v>867</v>
      </c>
      <c r="E563" s="17">
        <v>12463.000000000011</v>
      </c>
      <c r="F563" s="17">
        <v>6560.9999999999973</v>
      </c>
      <c r="G563" s="18">
        <v>6.6644487549999987</v>
      </c>
      <c r="H563" s="19">
        <v>1811.7966666666678</v>
      </c>
      <c r="I563" s="6" t="s">
        <v>20</v>
      </c>
      <c r="J563" s="1" t="s">
        <v>19</v>
      </c>
    </row>
    <row r="564" spans="1:10" ht="15" customHeight="1" x14ac:dyDescent="0.2">
      <c r="A564" s="4" t="s">
        <v>489</v>
      </c>
      <c r="B564" s="17">
        <v>432</v>
      </c>
      <c r="C564" s="17">
        <v>100</v>
      </c>
      <c r="D564" s="17">
        <v>332</v>
      </c>
      <c r="E564" s="17">
        <v>8534.9999999999891</v>
      </c>
      <c r="F564" s="17">
        <v>3618.0000000000014</v>
      </c>
      <c r="G564" s="18">
        <v>8.7205228909999981</v>
      </c>
      <c r="H564" s="19">
        <v>893.81333333333293</v>
      </c>
      <c r="I564" s="6" t="s">
        <v>20</v>
      </c>
      <c r="J564" s="1" t="s">
        <v>19</v>
      </c>
    </row>
    <row r="565" spans="1:10" ht="15" customHeight="1" x14ac:dyDescent="0.2">
      <c r="A565" s="4" t="s">
        <v>490</v>
      </c>
      <c r="B565" s="17">
        <v>168</v>
      </c>
      <c r="C565" s="17">
        <v>3</v>
      </c>
      <c r="D565" s="17">
        <v>165</v>
      </c>
      <c r="E565" s="17">
        <v>7167</v>
      </c>
      <c r="F565" s="17">
        <v>2873.0000000000009</v>
      </c>
      <c r="G565" s="18">
        <v>3.7209766030000027</v>
      </c>
      <c r="H565" s="19">
        <v>656.85333333333324</v>
      </c>
      <c r="I565" s="6" t="s">
        <v>20</v>
      </c>
      <c r="J565" s="1" t="s">
        <v>19</v>
      </c>
    </row>
    <row r="566" spans="1:10" ht="15" customHeight="1" x14ac:dyDescent="0.2">
      <c r="A566" s="4" t="s">
        <v>491</v>
      </c>
      <c r="B566" s="17">
        <v>142</v>
      </c>
      <c r="C566" s="17">
        <v>5</v>
      </c>
      <c r="D566" s="17">
        <v>137</v>
      </c>
      <c r="E566" s="17">
        <v>10397.000000000002</v>
      </c>
      <c r="F566" s="17">
        <v>7163</v>
      </c>
      <c r="G566" s="18">
        <v>5.062634791999999</v>
      </c>
      <c r="H566" s="19">
        <v>1748.5133333333329</v>
      </c>
      <c r="I566" s="6" t="s">
        <v>20</v>
      </c>
      <c r="J566" s="1" t="s">
        <v>19</v>
      </c>
    </row>
    <row r="567" spans="1:10" ht="15" customHeight="1" x14ac:dyDescent="0.2">
      <c r="A567" s="4" t="s">
        <v>492</v>
      </c>
      <c r="B567" s="17">
        <v>81</v>
      </c>
      <c r="C567" s="17">
        <v>7</v>
      </c>
      <c r="D567" s="17">
        <v>74</v>
      </c>
      <c r="E567" s="17">
        <v>4908.9999999999991</v>
      </c>
      <c r="F567" s="17">
        <v>2730</v>
      </c>
      <c r="G567" s="18">
        <v>2.4844557480000002</v>
      </c>
      <c r="H567" s="19">
        <v>2576.6200000000013</v>
      </c>
      <c r="I567" s="6" t="s">
        <v>20</v>
      </c>
      <c r="J567" s="1" t="s">
        <v>19</v>
      </c>
    </row>
    <row r="568" spans="1:10" ht="15" customHeight="1" x14ac:dyDescent="0.2">
      <c r="A568" s="4" t="s">
        <v>493</v>
      </c>
      <c r="B568" s="17">
        <v>209</v>
      </c>
      <c r="C568" s="17">
        <v>2</v>
      </c>
      <c r="D568" s="17">
        <v>207</v>
      </c>
      <c r="E568" s="17">
        <v>5578.0000000000009</v>
      </c>
      <c r="F568" s="17">
        <v>2853</v>
      </c>
      <c r="G568" s="18">
        <v>2.9089725340000014</v>
      </c>
      <c r="H568" s="19">
        <v>646.4499999999997</v>
      </c>
      <c r="I568" s="6" t="s">
        <v>20</v>
      </c>
      <c r="J568" s="1" t="s">
        <v>19</v>
      </c>
    </row>
    <row r="569" spans="1:10" ht="15" customHeight="1" x14ac:dyDescent="0.2">
      <c r="A569" s="4" t="s">
        <v>494</v>
      </c>
      <c r="B569" s="17">
        <v>169</v>
      </c>
      <c r="C569" s="17">
        <v>34</v>
      </c>
      <c r="D569" s="17">
        <v>135</v>
      </c>
      <c r="E569" s="17">
        <v>9021.0000000000036</v>
      </c>
      <c r="F569" s="17">
        <v>5238.0000000000009</v>
      </c>
      <c r="G569" s="18">
        <v>6.6883476099999992</v>
      </c>
      <c r="H569" s="19">
        <v>3041.7066666666656</v>
      </c>
      <c r="I569" s="6" t="s">
        <v>20</v>
      </c>
      <c r="J569" s="1" t="s">
        <v>19</v>
      </c>
    </row>
    <row r="570" spans="1:10" ht="15" customHeight="1" x14ac:dyDescent="0.2">
      <c r="A570" s="4" t="s">
        <v>495</v>
      </c>
      <c r="B570" s="17">
        <v>148</v>
      </c>
      <c r="C570" s="17">
        <v>5</v>
      </c>
      <c r="D570" s="17">
        <v>143</v>
      </c>
      <c r="E570" s="17">
        <v>2436.9999999999995</v>
      </c>
      <c r="F570" s="17">
        <v>1502.9999999999995</v>
      </c>
      <c r="G570" s="18">
        <v>1.3043641920000002</v>
      </c>
      <c r="H570" s="19">
        <v>268.57999999999993</v>
      </c>
      <c r="I570" s="6" t="s">
        <v>20</v>
      </c>
      <c r="J570" s="1" t="s">
        <v>19</v>
      </c>
    </row>
    <row r="571" spans="1:10" ht="15" customHeight="1" x14ac:dyDescent="0.2">
      <c r="A571" s="4" t="s">
        <v>496</v>
      </c>
      <c r="B571" s="17">
        <v>140</v>
      </c>
      <c r="C571" s="17">
        <v>107</v>
      </c>
      <c r="D571" s="17">
        <v>33</v>
      </c>
      <c r="E571" s="17">
        <v>2482</v>
      </c>
      <c r="F571" s="17">
        <v>1263.9999999999995</v>
      </c>
      <c r="G571" s="18">
        <v>1.6086724319999999</v>
      </c>
      <c r="H571" s="19">
        <v>176.6933333333333</v>
      </c>
      <c r="I571" s="6" t="s">
        <v>20</v>
      </c>
      <c r="J571" s="1" t="s">
        <v>19</v>
      </c>
    </row>
    <row r="572" spans="1:10" ht="15" customHeight="1" x14ac:dyDescent="0.2">
      <c r="A572" s="4" t="s">
        <v>497</v>
      </c>
      <c r="B572" s="17">
        <v>18</v>
      </c>
      <c r="C572" s="17">
        <v>4</v>
      </c>
      <c r="D572" s="17">
        <v>14</v>
      </c>
      <c r="E572" s="17">
        <v>876.99999999999989</v>
      </c>
      <c r="F572" s="17">
        <v>474.00000000000006</v>
      </c>
      <c r="G572" s="18">
        <v>1.2600101729999997</v>
      </c>
      <c r="H572" s="19">
        <v>189.16000000000003</v>
      </c>
      <c r="I572" s="6" t="s">
        <v>20</v>
      </c>
      <c r="J572" s="1" t="s">
        <v>19</v>
      </c>
    </row>
    <row r="573" spans="1:10" ht="15" customHeight="1" x14ac:dyDescent="0.2">
      <c r="A573" s="4" t="s">
        <v>78</v>
      </c>
      <c r="B573" s="17">
        <v>59</v>
      </c>
      <c r="C573" s="17">
        <v>3</v>
      </c>
      <c r="D573" s="17">
        <v>56</v>
      </c>
      <c r="E573" s="17">
        <v>2063.0000000000009</v>
      </c>
      <c r="F573" s="17">
        <v>953.99999999999989</v>
      </c>
      <c r="G573" s="18">
        <v>2.2383418110000011</v>
      </c>
      <c r="H573" s="19">
        <v>334.14000000000004</v>
      </c>
      <c r="I573" s="6" t="s">
        <v>20</v>
      </c>
      <c r="J573" s="1" t="s">
        <v>19</v>
      </c>
    </row>
    <row r="574" spans="1:10" ht="21" customHeight="1" x14ac:dyDescent="0.2">
      <c r="A574" s="4" t="s">
        <v>498</v>
      </c>
      <c r="B574" s="14">
        <f>SUM(B575:B583)</f>
        <v>1511</v>
      </c>
      <c r="C574" s="14">
        <f t="shared" ref="C574:H574" si="67">SUM(C575:C583)</f>
        <v>188</v>
      </c>
      <c r="D574" s="14">
        <f t="shared" si="67"/>
        <v>1323</v>
      </c>
      <c r="E574" s="14">
        <f t="shared" si="67"/>
        <v>42200.000000000015</v>
      </c>
      <c r="F574" s="14">
        <f t="shared" si="67"/>
        <v>26522</v>
      </c>
      <c r="G574" s="15">
        <f t="shared" si="67"/>
        <v>23.829387189000002</v>
      </c>
      <c r="H574" s="16">
        <f t="shared" si="67"/>
        <v>4954.1666666666661</v>
      </c>
      <c r="I574" s="6" t="s">
        <v>20</v>
      </c>
      <c r="J574" s="1" t="s">
        <v>19</v>
      </c>
    </row>
    <row r="575" spans="1:10" ht="15" customHeight="1" x14ac:dyDescent="0.2">
      <c r="A575" s="4" t="s">
        <v>722</v>
      </c>
      <c r="B575" s="17">
        <v>334</v>
      </c>
      <c r="C575" s="17">
        <v>18</v>
      </c>
      <c r="D575" s="17">
        <v>316</v>
      </c>
      <c r="E575" s="17">
        <v>5777.0000000000027</v>
      </c>
      <c r="F575" s="17">
        <v>3267.0000000000027</v>
      </c>
      <c r="G575" s="18">
        <v>3.0494099710000007</v>
      </c>
      <c r="H575" s="19">
        <v>532.38666666666654</v>
      </c>
      <c r="I575" s="6" t="s">
        <v>20</v>
      </c>
      <c r="J575" s="1" t="s">
        <v>19</v>
      </c>
    </row>
    <row r="576" spans="1:10" ht="15" customHeight="1" x14ac:dyDescent="0.2">
      <c r="A576" s="4" t="s">
        <v>499</v>
      </c>
      <c r="B576" s="17">
        <v>87</v>
      </c>
      <c r="C576" s="17">
        <v>37</v>
      </c>
      <c r="D576" s="17">
        <v>50</v>
      </c>
      <c r="E576" s="17">
        <v>3255</v>
      </c>
      <c r="F576" s="17">
        <v>1916.9999999999998</v>
      </c>
      <c r="G576" s="18">
        <v>1.8526907430000006</v>
      </c>
      <c r="H576" s="19">
        <v>96.253333333333302</v>
      </c>
      <c r="I576" s="6" t="s">
        <v>20</v>
      </c>
      <c r="J576" s="1" t="s">
        <v>19</v>
      </c>
    </row>
    <row r="577" spans="1:10" ht="15" customHeight="1" x14ac:dyDescent="0.2">
      <c r="A577" s="4" t="s">
        <v>500</v>
      </c>
      <c r="B577" s="17">
        <v>183</v>
      </c>
      <c r="C577" s="17">
        <v>5</v>
      </c>
      <c r="D577" s="17">
        <v>178</v>
      </c>
      <c r="E577" s="17">
        <v>9540.0000000000018</v>
      </c>
      <c r="F577" s="17">
        <v>8112.9999999999991</v>
      </c>
      <c r="G577" s="18">
        <v>4.5769277729999986</v>
      </c>
      <c r="H577" s="19">
        <v>1108.07</v>
      </c>
      <c r="I577" s="6" t="s">
        <v>20</v>
      </c>
      <c r="J577" s="1" t="s">
        <v>19</v>
      </c>
    </row>
    <row r="578" spans="1:10" ht="15" customHeight="1" x14ac:dyDescent="0.2">
      <c r="A578" s="4" t="s">
        <v>501</v>
      </c>
      <c r="B578" s="17">
        <v>83</v>
      </c>
      <c r="C578" s="17">
        <v>1</v>
      </c>
      <c r="D578" s="17">
        <v>82</v>
      </c>
      <c r="E578" s="17">
        <v>2143.0000000000005</v>
      </c>
      <c r="F578" s="17">
        <v>1421.0000000000007</v>
      </c>
      <c r="G578" s="18">
        <v>1.1003967450000005</v>
      </c>
      <c r="H578" s="19">
        <v>278.26666666666671</v>
      </c>
      <c r="I578" s="6" t="s">
        <v>20</v>
      </c>
      <c r="J578" s="1" t="s">
        <v>19</v>
      </c>
    </row>
    <row r="579" spans="1:10" ht="15" customHeight="1" x14ac:dyDescent="0.2">
      <c r="A579" s="4" t="s">
        <v>502</v>
      </c>
      <c r="B579" s="17">
        <v>154</v>
      </c>
      <c r="C579" s="17">
        <v>21</v>
      </c>
      <c r="D579" s="17">
        <v>133</v>
      </c>
      <c r="E579" s="17">
        <v>5925.0000000000018</v>
      </c>
      <c r="F579" s="17">
        <v>3946.9999999999973</v>
      </c>
      <c r="G579" s="18">
        <v>3.5975509669999992</v>
      </c>
      <c r="H579" s="19">
        <v>772.98000000000025</v>
      </c>
      <c r="I579" s="6" t="s">
        <v>20</v>
      </c>
      <c r="J579" s="1" t="s">
        <v>19</v>
      </c>
    </row>
    <row r="580" spans="1:10" ht="15" customHeight="1" x14ac:dyDescent="0.2">
      <c r="A580" s="4" t="s">
        <v>503</v>
      </c>
      <c r="B580" s="17">
        <v>169</v>
      </c>
      <c r="C580" s="17">
        <v>11</v>
      </c>
      <c r="D580" s="17">
        <v>158</v>
      </c>
      <c r="E580" s="17">
        <v>3059</v>
      </c>
      <c r="F580" s="17">
        <v>1237.9999999999993</v>
      </c>
      <c r="G580" s="18">
        <v>1.5779552400000012</v>
      </c>
      <c r="H580" s="19">
        <v>223.80999999999989</v>
      </c>
      <c r="I580" s="6" t="s">
        <v>20</v>
      </c>
      <c r="J580" s="1" t="s">
        <v>19</v>
      </c>
    </row>
    <row r="581" spans="1:10" ht="15" customHeight="1" x14ac:dyDescent="0.2">
      <c r="A581" s="4" t="s">
        <v>504</v>
      </c>
      <c r="B581" s="17">
        <v>43</v>
      </c>
      <c r="C581" s="17">
        <v>11</v>
      </c>
      <c r="D581" s="17">
        <v>32</v>
      </c>
      <c r="E581" s="17">
        <v>1929.9999999999995</v>
      </c>
      <c r="F581" s="17">
        <v>388</v>
      </c>
      <c r="G581" s="18">
        <v>1.0485147510000001</v>
      </c>
      <c r="H581" s="19">
        <v>483.47666666666657</v>
      </c>
      <c r="I581" s="6" t="s">
        <v>20</v>
      </c>
      <c r="J581" s="1" t="s">
        <v>19</v>
      </c>
    </row>
    <row r="582" spans="1:10" ht="15" customHeight="1" x14ac:dyDescent="0.2">
      <c r="A582" s="4" t="s">
        <v>505</v>
      </c>
      <c r="B582" s="17">
        <v>255</v>
      </c>
      <c r="C582" s="17">
        <v>78</v>
      </c>
      <c r="D582" s="17">
        <v>177</v>
      </c>
      <c r="E582" s="17">
        <v>6449.0000000000055</v>
      </c>
      <c r="F582" s="17">
        <v>3889.0000000000014</v>
      </c>
      <c r="G582" s="18">
        <v>3.7701729409999989</v>
      </c>
      <c r="H582" s="19">
        <v>866.64</v>
      </c>
      <c r="I582" s="6" t="s">
        <v>20</v>
      </c>
      <c r="J582" s="1" t="s">
        <v>19</v>
      </c>
    </row>
    <row r="583" spans="1:10" ht="15" customHeight="1" x14ac:dyDescent="0.2">
      <c r="A583" s="4" t="s">
        <v>355</v>
      </c>
      <c r="B583" s="17">
        <v>203</v>
      </c>
      <c r="C583" s="17">
        <v>6</v>
      </c>
      <c r="D583" s="17">
        <v>197</v>
      </c>
      <c r="E583" s="17">
        <v>4122.0000000000018</v>
      </c>
      <c r="F583" s="17">
        <v>2342</v>
      </c>
      <c r="G583" s="18">
        <v>3.2557680579999997</v>
      </c>
      <c r="H583" s="19">
        <v>592.28333333333319</v>
      </c>
      <c r="I583" s="6" t="s">
        <v>20</v>
      </c>
      <c r="J583" s="1" t="s">
        <v>19</v>
      </c>
    </row>
    <row r="584" spans="1:10" ht="21" customHeight="1" x14ac:dyDescent="0.2">
      <c r="A584" s="4" t="s">
        <v>13</v>
      </c>
      <c r="B584" s="14">
        <f>SUM(B585,B591,B604,B613,B621,B635,B644,B650,B657,B666,B683,B696)</f>
        <v>16525</v>
      </c>
      <c r="C584" s="14">
        <f t="shared" ref="C584:H584" si="68">SUM(C585,C591,C604,C613,C621,C635,C644,C650,C657,C666,C683,C696)</f>
        <v>1092</v>
      </c>
      <c r="D584" s="14">
        <f t="shared" si="68"/>
        <v>15433</v>
      </c>
      <c r="E584" s="14">
        <f t="shared" si="68"/>
        <v>459108</v>
      </c>
      <c r="F584" s="14">
        <f t="shared" si="68"/>
        <v>241487</v>
      </c>
      <c r="G584" s="15">
        <f t="shared" si="68"/>
        <v>284.11788543400002</v>
      </c>
      <c r="H584" s="16">
        <f t="shared" si="68"/>
        <v>72659.683333333349</v>
      </c>
      <c r="I584" s="6" t="s">
        <v>20</v>
      </c>
      <c r="J584" s="1" t="s">
        <v>19</v>
      </c>
    </row>
    <row r="585" spans="1:10" ht="21" customHeight="1" x14ac:dyDescent="0.2">
      <c r="A585" s="4" t="s">
        <v>506</v>
      </c>
      <c r="B585" s="14">
        <f>SUM(B586:B590)</f>
        <v>826</v>
      </c>
      <c r="C585" s="14">
        <f t="shared" ref="C585:H585" si="69">SUM(C586:C590)</f>
        <v>19</v>
      </c>
      <c r="D585" s="14">
        <f t="shared" si="69"/>
        <v>807</v>
      </c>
      <c r="E585" s="14">
        <f t="shared" si="69"/>
        <v>11858.999999999995</v>
      </c>
      <c r="F585" s="14">
        <f t="shared" si="69"/>
        <v>6969</v>
      </c>
      <c r="G585" s="15">
        <f t="shared" si="69"/>
        <v>6.2007426290000023</v>
      </c>
      <c r="H585" s="16">
        <f t="shared" si="69"/>
        <v>1539.3999999999994</v>
      </c>
      <c r="I585" s="6" t="s">
        <v>20</v>
      </c>
      <c r="J585" s="1" t="s">
        <v>19</v>
      </c>
    </row>
    <row r="586" spans="1:10" ht="15" customHeight="1" x14ac:dyDescent="0.2">
      <c r="A586" s="4" t="s">
        <v>723</v>
      </c>
      <c r="B586" s="17">
        <v>310</v>
      </c>
      <c r="C586" s="17">
        <v>13</v>
      </c>
      <c r="D586" s="17">
        <v>297</v>
      </c>
      <c r="E586" s="17">
        <v>4068.9999999999986</v>
      </c>
      <c r="F586" s="17">
        <v>2208</v>
      </c>
      <c r="G586" s="18">
        <v>2.1941607340000009</v>
      </c>
      <c r="H586" s="19">
        <v>639.06333333333328</v>
      </c>
      <c r="I586" s="6" t="s">
        <v>20</v>
      </c>
      <c r="J586" s="1" t="s">
        <v>19</v>
      </c>
    </row>
    <row r="587" spans="1:10" ht="15" customHeight="1" x14ac:dyDescent="0.2">
      <c r="A587" s="4" t="s">
        <v>507</v>
      </c>
      <c r="B587" s="17">
        <v>80</v>
      </c>
      <c r="C587" s="17" t="s">
        <v>16</v>
      </c>
      <c r="D587" s="17">
        <v>80</v>
      </c>
      <c r="E587" s="17">
        <v>1497.9999999999993</v>
      </c>
      <c r="F587" s="17">
        <v>1128.0000000000005</v>
      </c>
      <c r="G587" s="18">
        <v>0.78226856599999994</v>
      </c>
      <c r="H587" s="19">
        <v>261.68999999999994</v>
      </c>
      <c r="I587" s="6" t="s">
        <v>20</v>
      </c>
      <c r="J587" s="1" t="s">
        <v>19</v>
      </c>
    </row>
    <row r="588" spans="1:10" ht="15" customHeight="1" x14ac:dyDescent="0.2">
      <c r="A588" s="4" t="s">
        <v>508</v>
      </c>
      <c r="B588" s="17">
        <v>107</v>
      </c>
      <c r="C588" s="17">
        <v>3</v>
      </c>
      <c r="D588" s="17">
        <v>104</v>
      </c>
      <c r="E588" s="17">
        <v>1921.9999999999991</v>
      </c>
      <c r="F588" s="17">
        <v>1016</v>
      </c>
      <c r="G588" s="18">
        <v>0.97620549400000023</v>
      </c>
      <c r="H588" s="19">
        <v>239.1133333333332</v>
      </c>
      <c r="I588" s="6" t="s">
        <v>20</v>
      </c>
      <c r="J588" s="1" t="s">
        <v>19</v>
      </c>
    </row>
    <row r="589" spans="1:10" ht="15" customHeight="1" x14ac:dyDescent="0.2">
      <c r="A589" s="4" t="s">
        <v>509</v>
      </c>
      <c r="B589" s="17">
        <v>57</v>
      </c>
      <c r="C589" s="17">
        <v>1</v>
      </c>
      <c r="D589" s="17">
        <v>56</v>
      </c>
      <c r="E589" s="17">
        <v>1859.9999999999993</v>
      </c>
      <c r="F589" s="17">
        <v>1065</v>
      </c>
      <c r="G589" s="18">
        <v>0.96479145499999996</v>
      </c>
      <c r="H589" s="19">
        <v>276.65999999999997</v>
      </c>
      <c r="I589" s="6" t="s">
        <v>20</v>
      </c>
      <c r="J589" s="1" t="s">
        <v>19</v>
      </c>
    </row>
    <row r="590" spans="1:10" ht="15" customHeight="1" x14ac:dyDescent="0.2">
      <c r="A590" s="4" t="s">
        <v>510</v>
      </c>
      <c r="B590" s="17">
        <v>272</v>
      </c>
      <c r="C590" s="17">
        <v>2</v>
      </c>
      <c r="D590" s="17">
        <v>270</v>
      </c>
      <c r="E590" s="17">
        <v>2509.9999999999977</v>
      </c>
      <c r="F590" s="17">
        <v>1551.9999999999995</v>
      </c>
      <c r="G590" s="18">
        <v>1.2833163800000011</v>
      </c>
      <c r="H590" s="19">
        <v>122.87333333333329</v>
      </c>
      <c r="I590" s="6" t="s">
        <v>20</v>
      </c>
      <c r="J590" s="1" t="s">
        <v>19</v>
      </c>
    </row>
    <row r="591" spans="1:10" ht="21" customHeight="1" x14ac:dyDescent="0.2">
      <c r="A591" s="4" t="s">
        <v>511</v>
      </c>
      <c r="B591" s="14">
        <f>SUM(B592:B603)</f>
        <v>959</v>
      </c>
      <c r="C591" s="14">
        <f t="shared" ref="C591:H591" si="70">SUM(C592:C603)</f>
        <v>68</v>
      </c>
      <c r="D591" s="14">
        <f t="shared" si="70"/>
        <v>891</v>
      </c>
      <c r="E591" s="14">
        <f t="shared" si="70"/>
        <v>26061</v>
      </c>
      <c r="F591" s="14">
        <f t="shared" si="70"/>
        <v>13782.000000000002</v>
      </c>
      <c r="G591" s="15">
        <f t="shared" si="70"/>
        <v>16.481291968000001</v>
      </c>
      <c r="H591" s="16">
        <f t="shared" si="70"/>
        <v>4022.9300000000007</v>
      </c>
      <c r="I591" s="6" t="s">
        <v>20</v>
      </c>
      <c r="J591" s="1" t="s">
        <v>19</v>
      </c>
    </row>
    <row r="592" spans="1:10" ht="15" customHeight="1" x14ac:dyDescent="0.2">
      <c r="A592" s="4" t="s">
        <v>724</v>
      </c>
      <c r="B592" s="17">
        <v>153</v>
      </c>
      <c r="C592" s="17">
        <v>13</v>
      </c>
      <c r="D592" s="17">
        <v>140</v>
      </c>
      <c r="E592" s="17">
        <v>5186.0000000000009</v>
      </c>
      <c r="F592" s="17">
        <v>3104.0000000000014</v>
      </c>
      <c r="G592" s="18">
        <v>4.0018107839999981</v>
      </c>
      <c r="H592" s="19">
        <v>1142.6633333333336</v>
      </c>
      <c r="I592" s="6" t="s">
        <v>20</v>
      </c>
      <c r="J592" s="1" t="s">
        <v>19</v>
      </c>
    </row>
    <row r="593" spans="1:10" ht="15" customHeight="1" x14ac:dyDescent="0.2">
      <c r="A593" s="4" t="s">
        <v>512</v>
      </c>
      <c r="B593" s="17">
        <v>10</v>
      </c>
      <c r="C593" s="17">
        <v>1</v>
      </c>
      <c r="D593" s="17">
        <v>9</v>
      </c>
      <c r="E593" s="17">
        <v>202.99999999999997</v>
      </c>
      <c r="F593" s="17">
        <v>133</v>
      </c>
      <c r="G593" s="18">
        <v>9.2889114999999994E-2</v>
      </c>
      <c r="H593" s="19">
        <v>49.086666666666673</v>
      </c>
      <c r="I593" s="6" t="s">
        <v>20</v>
      </c>
      <c r="J593" s="1" t="s">
        <v>19</v>
      </c>
    </row>
    <row r="594" spans="1:10" ht="15" customHeight="1" x14ac:dyDescent="0.2">
      <c r="A594" s="4" t="s">
        <v>513</v>
      </c>
      <c r="B594" s="17">
        <v>112</v>
      </c>
      <c r="C594" s="17">
        <v>11</v>
      </c>
      <c r="D594" s="17">
        <v>101</v>
      </c>
      <c r="E594" s="17">
        <v>3523.0000000000009</v>
      </c>
      <c r="F594" s="17">
        <v>1591.0000000000005</v>
      </c>
      <c r="G594" s="18">
        <v>2.2478942020000012</v>
      </c>
      <c r="H594" s="19">
        <v>500.59333333333353</v>
      </c>
      <c r="I594" s="6" t="s">
        <v>20</v>
      </c>
      <c r="J594" s="1" t="s">
        <v>19</v>
      </c>
    </row>
    <row r="595" spans="1:10" ht="15" customHeight="1" x14ac:dyDescent="0.2">
      <c r="A595" s="4" t="s">
        <v>514</v>
      </c>
      <c r="B595" s="17">
        <v>48</v>
      </c>
      <c r="C595" s="17">
        <v>3</v>
      </c>
      <c r="D595" s="17">
        <v>45</v>
      </c>
      <c r="E595" s="17">
        <v>1064.9999999999998</v>
      </c>
      <c r="F595" s="17">
        <v>435.00000000000017</v>
      </c>
      <c r="G595" s="18">
        <v>0.55783316400000005</v>
      </c>
      <c r="H595" s="19">
        <v>86.43</v>
      </c>
      <c r="I595" s="6" t="s">
        <v>20</v>
      </c>
      <c r="J595" s="1" t="s">
        <v>19</v>
      </c>
    </row>
    <row r="596" spans="1:10" ht="15" customHeight="1" x14ac:dyDescent="0.2">
      <c r="A596" s="4" t="s">
        <v>82</v>
      </c>
      <c r="B596" s="17">
        <v>142</v>
      </c>
      <c r="C596" s="17">
        <v>2</v>
      </c>
      <c r="D596" s="17">
        <v>140</v>
      </c>
      <c r="E596" s="17">
        <v>2798.9999999999995</v>
      </c>
      <c r="F596" s="17">
        <v>1245.9999999999993</v>
      </c>
      <c r="G596" s="18">
        <v>1.473346898</v>
      </c>
      <c r="H596" s="19">
        <v>328.99333333333334</v>
      </c>
      <c r="I596" s="6" t="s">
        <v>20</v>
      </c>
      <c r="J596" s="1" t="s">
        <v>19</v>
      </c>
    </row>
    <row r="597" spans="1:10" ht="15" customHeight="1" x14ac:dyDescent="0.2">
      <c r="A597" s="4" t="s">
        <v>503</v>
      </c>
      <c r="B597" s="17">
        <v>133</v>
      </c>
      <c r="C597" s="17">
        <v>8</v>
      </c>
      <c r="D597" s="17">
        <v>125</v>
      </c>
      <c r="E597" s="17">
        <v>2312.9999999999991</v>
      </c>
      <c r="F597" s="17">
        <v>1034</v>
      </c>
      <c r="G597" s="18">
        <v>2.1252085460000001</v>
      </c>
      <c r="H597" s="19">
        <v>169.47666666666657</v>
      </c>
      <c r="I597" s="6" t="s">
        <v>20</v>
      </c>
      <c r="J597" s="1" t="s">
        <v>19</v>
      </c>
    </row>
    <row r="598" spans="1:10" ht="15" customHeight="1" x14ac:dyDescent="0.2">
      <c r="A598" s="4" t="s">
        <v>515</v>
      </c>
      <c r="B598" s="17">
        <v>51</v>
      </c>
      <c r="C598" s="17">
        <v>13</v>
      </c>
      <c r="D598" s="17">
        <v>38</v>
      </c>
      <c r="E598" s="17">
        <v>2580.0000000000005</v>
      </c>
      <c r="F598" s="17">
        <v>1598.0000000000007</v>
      </c>
      <c r="G598" s="18">
        <v>1.6684842320000006</v>
      </c>
      <c r="H598" s="19">
        <v>418.94333333333356</v>
      </c>
      <c r="I598" s="6" t="s">
        <v>20</v>
      </c>
      <c r="J598" s="1" t="s">
        <v>19</v>
      </c>
    </row>
    <row r="599" spans="1:10" ht="15" customHeight="1" x14ac:dyDescent="0.2">
      <c r="A599" s="4" t="s">
        <v>516</v>
      </c>
      <c r="B599" s="17">
        <v>22</v>
      </c>
      <c r="C599" s="17">
        <v>3</v>
      </c>
      <c r="D599" s="17">
        <v>19</v>
      </c>
      <c r="E599" s="17">
        <v>1185.0000000000002</v>
      </c>
      <c r="F599" s="17">
        <v>951.99999999999989</v>
      </c>
      <c r="G599" s="18">
        <v>0.60814852500000016</v>
      </c>
      <c r="H599" s="19">
        <v>322.97999999999996</v>
      </c>
      <c r="I599" s="6" t="s">
        <v>20</v>
      </c>
      <c r="J599" s="1" t="s">
        <v>19</v>
      </c>
    </row>
    <row r="600" spans="1:10" ht="15" customHeight="1" x14ac:dyDescent="0.2">
      <c r="A600" s="4" t="s">
        <v>517</v>
      </c>
      <c r="B600" s="17">
        <v>111</v>
      </c>
      <c r="C600" s="17">
        <v>3</v>
      </c>
      <c r="D600" s="17">
        <v>108</v>
      </c>
      <c r="E600" s="17">
        <v>2204.0000000000009</v>
      </c>
      <c r="F600" s="17">
        <v>1211.9999999999998</v>
      </c>
      <c r="G600" s="18">
        <v>1.1209562570000002</v>
      </c>
      <c r="H600" s="19">
        <v>233.11333333333332</v>
      </c>
      <c r="I600" s="6" t="s">
        <v>20</v>
      </c>
      <c r="J600" s="1" t="s">
        <v>19</v>
      </c>
    </row>
    <row r="601" spans="1:10" ht="15" customHeight="1" x14ac:dyDescent="0.2">
      <c r="A601" s="4" t="s">
        <v>518</v>
      </c>
      <c r="B601" s="17">
        <v>59</v>
      </c>
      <c r="C601" s="17">
        <v>9</v>
      </c>
      <c r="D601" s="17">
        <v>50</v>
      </c>
      <c r="E601" s="17">
        <v>2854.9999999999991</v>
      </c>
      <c r="F601" s="17">
        <v>1354</v>
      </c>
      <c r="G601" s="18">
        <v>1.4724109869999999</v>
      </c>
      <c r="H601" s="19">
        <v>556.74333333333345</v>
      </c>
      <c r="I601" s="6" t="s">
        <v>20</v>
      </c>
      <c r="J601" s="1" t="s">
        <v>19</v>
      </c>
    </row>
    <row r="602" spans="1:10" ht="15" customHeight="1" x14ac:dyDescent="0.2">
      <c r="A602" s="4" t="s">
        <v>519</v>
      </c>
      <c r="B602" s="17">
        <v>42</v>
      </c>
      <c r="C602" s="17">
        <v>1</v>
      </c>
      <c r="D602" s="17">
        <v>41</v>
      </c>
      <c r="E602" s="17">
        <v>1223</v>
      </c>
      <c r="F602" s="17">
        <v>749.99999999999989</v>
      </c>
      <c r="G602" s="18">
        <v>0.62409969499999995</v>
      </c>
      <c r="H602" s="19">
        <v>142.62000000000006</v>
      </c>
      <c r="I602" s="6" t="s">
        <v>20</v>
      </c>
      <c r="J602" s="1" t="s">
        <v>19</v>
      </c>
    </row>
    <row r="603" spans="1:10" ht="15" customHeight="1" x14ac:dyDescent="0.2">
      <c r="A603" s="4" t="s">
        <v>355</v>
      </c>
      <c r="B603" s="17">
        <v>76</v>
      </c>
      <c r="C603" s="17">
        <v>1</v>
      </c>
      <c r="D603" s="17">
        <v>75</v>
      </c>
      <c r="E603" s="17">
        <v>925</v>
      </c>
      <c r="F603" s="17">
        <v>373</v>
      </c>
      <c r="G603" s="18">
        <v>0.48820956300000007</v>
      </c>
      <c r="H603" s="19">
        <v>71.286666666666676</v>
      </c>
      <c r="I603" s="6" t="s">
        <v>20</v>
      </c>
      <c r="J603" s="1" t="s">
        <v>19</v>
      </c>
    </row>
    <row r="604" spans="1:10" ht="21" customHeight="1" x14ac:dyDescent="0.2">
      <c r="A604" s="4" t="s">
        <v>520</v>
      </c>
      <c r="B604" s="14">
        <f>SUM(B605:B612)</f>
        <v>1772</v>
      </c>
      <c r="C604" s="14">
        <f t="shared" ref="C604:H604" si="71">SUM(C605:C612)</f>
        <v>128</v>
      </c>
      <c r="D604" s="14">
        <f t="shared" si="71"/>
        <v>1644</v>
      </c>
      <c r="E604" s="14">
        <f t="shared" si="71"/>
        <v>36579</v>
      </c>
      <c r="F604" s="14">
        <f t="shared" si="71"/>
        <v>18799</v>
      </c>
      <c r="G604" s="15">
        <f t="shared" si="71"/>
        <v>26.959043754</v>
      </c>
      <c r="H604" s="16">
        <f t="shared" si="71"/>
        <v>3592.5066666666671</v>
      </c>
      <c r="I604" s="6" t="s">
        <v>20</v>
      </c>
      <c r="J604" s="1" t="s">
        <v>19</v>
      </c>
    </row>
    <row r="605" spans="1:10" ht="15" customHeight="1" x14ac:dyDescent="0.2">
      <c r="A605" s="4" t="s">
        <v>725</v>
      </c>
      <c r="B605" s="17">
        <v>313</v>
      </c>
      <c r="C605" s="17">
        <v>4</v>
      </c>
      <c r="D605" s="17">
        <v>309</v>
      </c>
      <c r="E605" s="17">
        <v>7005.0000000000036</v>
      </c>
      <c r="F605" s="17">
        <v>4386.9999999999982</v>
      </c>
      <c r="G605" s="18">
        <v>3.6801017309999997</v>
      </c>
      <c r="H605" s="19">
        <v>571.8333333333336</v>
      </c>
      <c r="I605" s="6" t="s">
        <v>20</v>
      </c>
      <c r="J605" s="1" t="s">
        <v>19</v>
      </c>
    </row>
    <row r="606" spans="1:10" ht="15" customHeight="1" x14ac:dyDescent="0.2">
      <c r="A606" s="4" t="s">
        <v>521</v>
      </c>
      <c r="B606" s="17">
        <v>277</v>
      </c>
      <c r="C606" s="17">
        <v>15</v>
      </c>
      <c r="D606" s="17">
        <v>262</v>
      </c>
      <c r="E606" s="17">
        <v>7060.9999999999982</v>
      </c>
      <c r="F606" s="17">
        <v>3599.9999999999995</v>
      </c>
      <c r="G606" s="18">
        <v>4.6436012220000018</v>
      </c>
      <c r="H606" s="19">
        <v>789.00333333333322</v>
      </c>
      <c r="I606" s="6" t="s">
        <v>20</v>
      </c>
      <c r="J606" s="1" t="s">
        <v>19</v>
      </c>
    </row>
    <row r="607" spans="1:10" ht="15" customHeight="1" x14ac:dyDescent="0.2">
      <c r="A607" s="4" t="s">
        <v>522</v>
      </c>
      <c r="B607" s="17">
        <v>424</v>
      </c>
      <c r="C607" s="17">
        <v>6</v>
      </c>
      <c r="D607" s="17">
        <v>418</v>
      </c>
      <c r="E607" s="17">
        <v>5076.0000000000027</v>
      </c>
      <c r="F607" s="17">
        <v>2855.9999999999995</v>
      </c>
      <c r="G607" s="18">
        <v>2.6237843369999991</v>
      </c>
      <c r="H607" s="19">
        <v>199.79333333333346</v>
      </c>
      <c r="I607" s="6" t="s">
        <v>20</v>
      </c>
      <c r="J607" s="1" t="s">
        <v>19</v>
      </c>
    </row>
    <row r="608" spans="1:10" ht="15" customHeight="1" x14ac:dyDescent="0.2">
      <c r="A608" s="4" t="s">
        <v>523</v>
      </c>
      <c r="B608" s="17">
        <v>43</v>
      </c>
      <c r="C608" s="17">
        <v>1</v>
      </c>
      <c r="D608" s="17">
        <v>42</v>
      </c>
      <c r="E608" s="17">
        <v>657.99999999999977</v>
      </c>
      <c r="F608" s="17">
        <v>222</v>
      </c>
      <c r="G608" s="18">
        <v>0.34156663300000001</v>
      </c>
      <c r="H608" s="19">
        <v>150.27333333333334</v>
      </c>
      <c r="I608" s="6" t="s">
        <v>20</v>
      </c>
      <c r="J608" s="1" t="s">
        <v>19</v>
      </c>
    </row>
    <row r="609" spans="1:10" ht="15" customHeight="1" x14ac:dyDescent="0.2">
      <c r="A609" s="4" t="s">
        <v>355</v>
      </c>
      <c r="B609" s="17">
        <v>219</v>
      </c>
      <c r="C609" s="17">
        <v>42</v>
      </c>
      <c r="D609" s="17">
        <v>177</v>
      </c>
      <c r="E609" s="17">
        <v>5176.9999999999991</v>
      </c>
      <c r="F609" s="17">
        <v>2310.0000000000005</v>
      </c>
      <c r="G609" s="18">
        <v>3.2946185159999986</v>
      </c>
      <c r="H609" s="19">
        <v>526.44000000000017</v>
      </c>
      <c r="I609" s="6" t="s">
        <v>20</v>
      </c>
      <c r="J609" s="1" t="s">
        <v>19</v>
      </c>
    </row>
    <row r="610" spans="1:10" ht="15" customHeight="1" x14ac:dyDescent="0.2">
      <c r="A610" s="4" t="s">
        <v>524</v>
      </c>
      <c r="B610" s="17">
        <v>197</v>
      </c>
      <c r="C610" s="17">
        <v>3</v>
      </c>
      <c r="D610" s="17">
        <v>194</v>
      </c>
      <c r="E610" s="17">
        <v>4775</v>
      </c>
      <c r="F610" s="17">
        <v>2398.0000000000005</v>
      </c>
      <c r="G610" s="18">
        <v>8.4867955250000016</v>
      </c>
      <c r="H610" s="19">
        <v>688.07000000000016</v>
      </c>
      <c r="I610" s="6" t="s">
        <v>20</v>
      </c>
      <c r="J610" s="1" t="s">
        <v>19</v>
      </c>
    </row>
    <row r="611" spans="1:10" ht="15" customHeight="1" x14ac:dyDescent="0.2">
      <c r="A611" s="4" t="s">
        <v>525</v>
      </c>
      <c r="B611" s="17">
        <v>82</v>
      </c>
      <c r="C611" s="17">
        <v>1</v>
      </c>
      <c r="D611" s="17">
        <v>81</v>
      </c>
      <c r="E611" s="17">
        <v>2468.0000000000005</v>
      </c>
      <c r="F611" s="17">
        <v>1087.0000000000002</v>
      </c>
      <c r="G611" s="18">
        <v>1.2817802649999994</v>
      </c>
      <c r="H611" s="19">
        <v>220.9366666666667</v>
      </c>
      <c r="I611" s="6" t="s">
        <v>20</v>
      </c>
      <c r="J611" s="1" t="s">
        <v>19</v>
      </c>
    </row>
    <row r="612" spans="1:10" ht="15" customHeight="1" x14ac:dyDescent="0.2">
      <c r="A612" s="4" t="s">
        <v>362</v>
      </c>
      <c r="B612" s="17">
        <v>217</v>
      </c>
      <c r="C612" s="17">
        <v>56</v>
      </c>
      <c r="D612" s="17">
        <v>161</v>
      </c>
      <c r="E612" s="17">
        <v>4358.9999999999973</v>
      </c>
      <c r="F612" s="17">
        <v>1939.0000000000007</v>
      </c>
      <c r="G612" s="18">
        <v>2.6067955249999999</v>
      </c>
      <c r="H612" s="19">
        <v>446.15666666666652</v>
      </c>
      <c r="I612" s="6" t="s">
        <v>20</v>
      </c>
      <c r="J612" s="1" t="s">
        <v>19</v>
      </c>
    </row>
    <row r="613" spans="1:10" ht="21" customHeight="1" x14ac:dyDescent="0.2">
      <c r="A613" s="4" t="s">
        <v>526</v>
      </c>
      <c r="B613" s="14">
        <f>SUM(B614:B620)</f>
        <v>1737</v>
      </c>
      <c r="C613" s="14">
        <f t="shared" ref="C613:H613" si="72">SUM(C614:C620)</f>
        <v>51</v>
      </c>
      <c r="D613" s="14">
        <f t="shared" si="72"/>
        <v>1686</v>
      </c>
      <c r="E613" s="14">
        <f t="shared" si="72"/>
        <v>44931.000000000007</v>
      </c>
      <c r="F613" s="14">
        <f t="shared" si="72"/>
        <v>23676</v>
      </c>
      <c r="G613" s="15">
        <f t="shared" si="72"/>
        <v>28.33919126</v>
      </c>
      <c r="H613" s="16">
        <f t="shared" si="72"/>
        <v>6651.4533333333338</v>
      </c>
      <c r="I613" s="6" t="s">
        <v>20</v>
      </c>
      <c r="J613" s="1" t="s">
        <v>19</v>
      </c>
    </row>
    <row r="614" spans="1:10" ht="15" customHeight="1" x14ac:dyDescent="0.2">
      <c r="A614" s="4" t="s">
        <v>726</v>
      </c>
      <c r="B614" s="17">
        <v>414</v>
      </c>
      <c r="C614" s="17">
        <v>18</v>
      </c>
      <c r="D614" s="17">
        <v>396</v>
      </c>
      <c r="E614" s="17">
        <v>8246.0000000000109</v>
      </c>
      <c r="F614" s="17">
        <v>4372.0000000000009</v>
      </c>
      <c r="G614" s="18">
        <v>5.7382451699999981</v>
      </c>
      <c r="H614" s="19">
        <v>823.64666666666631</v>
      </c>
      <c r="I614" s="6" t="s">
        <v>20</v>
      </c>
      <c r="J614" s="1" t="s">
        <v>19</v>
      </c>
    </row>
    <row r="615" spans="1:10" ht="15" customHeight="1" x14ac:dyDescent="0.2">
      <c r="A615" s="4" t="s">
        <v>527</v>
      </c>
      <c r="B615" s="17">
        <v>315</v>
      </c>
      <c r="C615" s="17">
        <v>15</v>
      </c>
      <c r="D615" s="17">
        <v>300</v>
      </c>
      <c r="E615" s="17">
        <v>10528.999999999998</v>
      </c>
      <c r="F615" s="17">
        <v>4889.9999999999991</v>
      </c>
      <c r="G615" s="18">
        <v>7.0194099709999955</v>
      </c>
      <c r="H615" s="19">
        <v>1647.763333333334</v>
      </c>
      <c r="I615" s="6" t="s">
        <v>20</v>
      </c>
      <c r="J615" s="1" t="s">
        <v>19</v>
      </c>
    </row>
    <row r="616" spans="1:10" ht="15" customHeight="1" x14ac:dyDescent="0.2">
      <c r="A616" s="4" t="s">
        <v>528</v>
      </c>
      <c r="B616" s="17">
        <v>272</v>
      </c>
      <c r="C616" s="17">
        <v>1</v>
      </c>
      <c r="D616" s="17">
        <v>271</v>
      </c>
      <c r="E616" s="17">
        <v>7322.9999999999991</v>
      </c>
      <c r="F616" s="17">
        <v>3995.9999999999986</v>
      </c>
      <c r="G616" s="18">
        <v>3.874954223</v>
      </c>
      <c r="H616" s="19">
        <v>1274.7166666666665</v>
      </c>
      <c r="I616" s="6" t="s">
        <v>20</v>
      </c>
      <c r="J616" s="1" t="s">
        <v>19</v>
      </c>
    </row>
    <row r="617" spans="1:10" ht="15" customHeight="1" x14ac:dyDescent="0.2">
      <c r="A617" s="4" t="s">
        <v>83</v>
      </c>
      <c r="B617" s="17">
        <v>178</v>
      </c>
      <c r="C617" s="17">
        <v>9</v>
      </c>
      <c r="D617" s="17">
        <v>169</v>
      </c>
      <c r="E617" s="17">
        <v>4261</v>
      </c>
      <c r="F617" s="17">
        <v>2512.0000000000005</v>
      </c>
      <c r="G617" s="18">
        <v>3.7323702959999996</v>
      </c>
      <c r="H617" s="19">
        <v>333.84</v>
      </c>
      <c r="I617" s="6" t="s">
        <v>20</v>
      </c>
      <c r="J617" s="1" t="s">
        <v>19</v>
      </c>
    </row>
    <row r="618" spans="1:10" ht="15" customHeight="1" x14ac:dyDescent="0.2">
      <c r="A618" s="4" t="s">
        <v>529</v>
      </c>
      <c r="B618" s="17">
        <v>175</v>
      </c>
      <c r="C618" s="17">
        <v>2</v>
      </c>
      <c r="D618" s="17">
        <v>173</v>
      </c>
      <c r="E618" s="17">
        <v>5545.9999999999991</v>
      </c>
      <c r="F618" s="17">
        <v>3330.0000000000014</v>
      </c>
      <c r="G618" s="18">
        <v>3.2503255350000018</v>
      </c>
      <c r="H618" s="19">
        <v>1081.926666666667</v>
      </c>
      <c r="I618" s="6" t="s">
        <v>20</v>
      </c>
      <c r="J618" s="1" t="s">
        <v>19</v>
      </c>
    </row>
    <row r="619" spans="1:10" ht="15" customHeight="1" x14ac:dyDescent="0.2">
      <c r="A619" s="4" t="s">
        <v>530</v>
      </c>
      <c r="B619" s="17">
        <v>151</v>
      </c>
      <c r="C619" s="17">
        <v>4</v>
      </c>
      <c r="D619" s="17">
        <v>147</v>
      </c>
      <c r="E619" s="17">
        <v>2559.9999999999991</v>
      </c>
      <c r="F619" s="17">
        <v>1169.0000000000002</v>
      </c>
      <c r="G619" s="18">
        <v>1.3714954230000007</v>
      </c>
      <c r="H619" s="19">
        <v>357.28666666666663</v>
      </c>
      <c r="I619" s="6" t="s">
        <v>20</v>
      </c>
      <c r="J619" s="1" t="s">
        <v>19</v>
      </c>
    </row>
    <row r="620" spans="1:10" ht="15" customHeight="1" x14ac:dyDescent="0.2">
      <c r="A620" s="4" t="s">
        <v>500</v>
      </c>
      <c r="B620" s="17">
        <v>232</v>
      </c>
      <c r="C620" s="17">
        <v>2</v>
      </c>
      <c r="D620" s="17">
        <v>230</v>
      </c>
      <c r="E620" s="17">
        <v>6465.9999999999973</v>
      </c>
      <c r="F620" s="17">
        <v>3406.9999999999995</v>
      </c>
      <c r="G620" s="18">
        <v>3.3523906420000014</v>
      </c>
      <c r="H620" s="19">
        <v>1132.2733333333324</v>
      </c>
      <c r="I620" s="6" t="s">
        <v>20</v>
      </c>
      <c r="J620" s="1" t="s">
        <v>19</v>
      </c>
    </row>
    <row r="621" spans="1:10" ht="21" customHeight="1" x14ac:dyDescent="0.2">
      <c r="A621" s="4" t="s">
        <v>531</v>
      </c>
      <c r="B621" s="14">
        <f>SUM(B622:B634)</f>
        <v>2388</v>
      </c>
      <c r="C621" s="14">
        <f t="shared" ref="C621:H621" si="73">SUM(C622:C634)</f>
        <v>101</v>
      </c>
      <c r="D621" s="14">
        <f>SUM(D622:D634)</f>
        <v>2287</v>
      </c>
      <c r="E621" s="14">
        <f t="shared" si="73"/>
        <v>56568.000000000007</v>
      </c>
      <c r="F621" s="14">
        <f t="shared" si="73"/>
        <v>28778.000000000007</v>
      </c>
      <c r="G621" s="15">
        <f t="shared" si="73"/>
        <v>40.744852504999997</v>
      </c>
      <c r="H621" s="16">
        <f t="shared" si="73"/>
        <v>12369.906666666668</v>
      </c>
      <c r="I621" s="6" t="s">
        <v>20</v>
      </c>
      <c r="J621" s="1" t="s">
        <v>19</v>
      </c>
    </row>
    <row r="622" spans="1:10" ht="15" customHeight="1" x14ac:dyDescent="0.2">
      <c r="A622" s="4" t="s">
        <v>727</v>
      </c>
      <c r="B622" s="17">
        <v>293</v>
      </c>
      <c r="C622" s="17">
        <v>12</v>
      </c>
      <c r="D622" s="17">
        <v>281</v>
      </c>
      <c r="E622" s="17">
        <v>6349.0000000000018</v>
      </c>
      <c r="F622" s="17">
        <v>3178</v>
      </c>
      <c r="G622" s="18">
        <v>4.2768667359999988</v>
      </c>
      <c r="H622" s="19">
        <v>801.46666666666681</v>
      </c>
      <c r="I622" s="6" t="s">
        <v>20</v>
      </c>
      <c r="J622" s="1" t="s">
        <v>19</v>
      </c>
    </row>
    <row r="623" spans="1:10" ht="15" customHeight="1" x14ac:dyDescent="0.2">
      <c r="A623" s="4" t="s">
        <v>532</v>
      </c>
      <c r="B623" s="17">
        <v>319</v>
      </c>
      <c r="C623" s="17">
        <v>3</v>
      </c>
      <c r="D623" s="17">
        <v>316</v>
      </c>
      <c r="E623" s="17">
        <v>5283.0000000000045</v>
      </c>
      <c r="F623" s="17">
        <v>2051.0000000000005</v>
      </c>
      <c r="G623" s="18">
        <v>2.767466939999998</v>
      </c>
      <c r="H623" s="19">
        <v>479.7399999999999</v>
      </c>
      <c r="I623" s="6" t="s">
        <v>20</v>
      </c>
      <c r="J623" s="1" t="s">
        <v>19</v>
      </c>
    </row>
    <row r="624" spans="1:10" ht="15" customHeight="1" x14ac:dyDescent="0.2">
      <c r="A624" s="4" t="s">
        <v>374</v>
      </c>
      <c r="B624" s="17">
        <v>128</v>
      </c>
      <c r="C624" s="17" t="s">
        <v>16</v>
      </c>
      <c r="D624" s="17">
        <v>128</v>
      </c>
      <c r="E624" s="17">
        <v>2666.0000000000005</v>
      </c>
      <c r="F624" s="17">
        <v>1690.0000000000005</v>
      </c>
      <c r="G624" s="18">
        <v>1.4051983729999995</v>
      </c>
      <c r="H624" s="19">
        <v>338.74666666666678</v>
      </c>
      <c r="I624" s="6" t="s">
        <v>20</v>
      </c>
      <c r="J624" s="1" t="s">
        <v>19</v>
      </c>
    </row>
    <row r="625" spans="1:10" ht="15" customHeight="1" x14ac:dyDescent="0.2">
      <c r="A625" s="4" t="s">
        <v>533</v>
      </c>
      <c r="B625" s="17">
        <v>181</v>
      </c>
      <c r="C625" s="17">
        <v>21</v>
      </c>
      <c r="D625" s="17">
        <v>160</v>
      </c>
      <c r="E625" s="17">
        <v>3825.0000000000009</v>
      </c>
      <c r="F625" s="17">
        <v>2076.0000000000009</v>
      </c>
      <c r="G625" s="18">
        <v>11.115066125</v>
      </c>
      <c r="H625" s="19">
        <v>344.19333333333333</v>
      </c>
      <c r="I625" s="6" t="s">
        <v>20</v>
      </c>
      <c r="J625" s="1" t="s">
        <v>19</v>
      </c>
    </row>
    <row r="626" spans="1:10" ht="15" customHeight="1" x14ac:dyDescent="0.2">
      <c r="A626" s="4" t="s">
        <v>534</v>
      </c>
      <c r="B626" s="17">
        <v>230</v>
      </c>
      <c r="C626" s="17">
        <v>2</v>
      </c>
      <c r="D626" s="17">
        <v>228</v>
      </c>
      <c r="E626" s="17">
        <v>4395</v>
      </c>
      <c r="F626" s="17">
        <v>2433.9999999999995</v>
      </c>
      <c r="G626" s="18">
        <v>2.2983316389999984</v>
      </c>
      <c r="H626" s="19">
        <v>1180.7633333333333</v>
      </c>
      <c r="I626" s="6" t="s">
        <v>20</v>
      </c>
      <c r="J626" s="1" t="s">
        <v>19</v>
      </c>
    </row>
    <row r="627" spans="1:10" ht="15" customHeight="1" x14ac:dyDescent="0.2">
      <c r="A627" s="4" t="s">
        <v>326</v>
      </c>
      <c r="B627" s="17">
        <v>417</v>
      </c>
      <c r="C627" s="17">
        <v>2</v>
      </c>
      <c r="D627" s="17">
        <v>415</v>
      </c>
      <c r="E627" s="17">
        <v>10230.999999999998</v>
      </c>
      <c r="F627" s="17">
        <v>4649.0000000000045</v>
      </c>
      <c r="G627" s="18">
        <v>6.3962970520000013</v>
      </c>
      <c r="H627" s="19">
        <v>1402.416666666667</v>
      </c>
      <c r="I627" s="6" t="s">
        <v>20</v>
      </c>
      <c r="J627" s="1" t="s">
        <v>19</v>
      </c>
    </row>
    <row r="628" spans="1:10" ht="15" customHeight="1" x14ac:dyDescent="0.2">
      <c r="A628" s="4" t="s">
        <v>535</v>
      </c>
      <c r="B628" s="17">
        <v>75</v>
      </c>
      <c r="C628" s="17" t="s">
        <v>16</v>
      </c>
      <c r="D628" s="17">
        <v>75</v>
      </c>
      <c r="E628" s="17">
        <v>1272.0000000000002</v>
      </c>
      <c r="F628" s="17">
        <v>611.99999999999989</v>
      </c>
      <c r="G628" s="18">
        <v>0.66328585999999989</v>
      </c>
      <c r="H628" s="19">
        <v>143.40000000000009</v>
      </c>
      <c r="I628" s="6" t="s">
        <v>20</v>
      </c>
      <c r="J628" s="1" t="s">
        <v>19</v>
      </c>
    </row>
    <row r="629" spans="1:10" ht="15" customHeight="1" x14ac:dyDescent="0.2">
      <c r="A629" s="4" t="s">
        <v>536</v>
      </c>
      <c r="B629" s="17">
        <v>27</v>
      </c>
      <c r="C629" s="17" t="s">
        <v>16</v>
      </c>
      <c r="D629" s="17">
        <v>27</v>
      </c>
      <c r="E629" s="17">
        <v>1420.0000000000002</v>
      </c>
      <c r="F629" s="17">
        <v>781</v>
      </c>
      <c r="G629" s="18">
        <v>0.74493387600000005</v>
      </c>
      <c r="H629" s="19">
        <v>381.40333333333331</v>
      </c>
      <c r="I629" s="6" t="s">
        <v>20</v>
      </c>
      <c r="J629" s="1" t="s">
        <v>19</v>
      </c>
    </row>
    <row r="630" spans="1:10" ht="15" customHeight="1" x14ac:dyDescent="0.2">
      <c r="A630" s="4" t="s">
        <v>537</v>
      </c>
      <c r="B630" s="17">
        <v>138</v>
      </c>
      <c r="C630" s="17">
        <v>9</v>
      </c>
      <c r="D630" s="17">
        <v>129</v>
      </c>
      <c r="E630" s="17">
        <v>7638.9999999999982</v>
      </c>
      <c r="F630" s="17">
        <v>5395.0000000000055</v>
      </c>
      <c r="G630" s="18">
        <v>4.0068870810000004</v>
      </c>
      <c r="H630" s="19">
        <v>5659.623333333333</v>
      </c>
      <c r="I630" s="6" t="s">
        <v>20</v>
      </c>
      <c r="J630" s="1" t="s">
        <v>19</v>
      </c>
    </row>
    <row r="631" spans="1:10" ht="15" customHeight="1" x14ac:dyDescent="0.2">
      <c r="A631" s="4" t="s">
        <v>538</v>
      </c>
      <c r="B631" s="17">
        <v>111</v>
      </c>
      <c r="C631" s="17">
        <v>2</v>
      </c>
      <c r="D631" s="17">
        <v>109</v>
      </c>
      <c r="E631" s="17">
        <v>3623</v>
      </c>
      <c r="F631" s="17">
        <v>1503</v>
      </c>
      <c r="G631" s="18">
        <v>1.9217700919999996</v>
      </c>
      <c r="H631" s="19">
        <v>348.56666666666678</v>
      </c>
      <c r="I631" s="6" t="s">
        <v>20</v>
      </c>
      <c r="J631" s="1" t="s">
        <v>19</v>
      </c>
    </row>
    <row r="632" spans="1:10" ht="15" customHeight="1" x14ac:dyDescent="0.2">
      <c r="A632" s="4" t="s">
        <v>539</v>
      </c>
      <c r="B632" s="17">
        <v>123</v>
      </c>
      <c r="C632" s="17">
        <v>1</v>
      </c>
      <c r="D632" s="17">
        <v>122</v>
      </c>
      <c r="E632" s="17">
        <v>2239</v>
      </c>
      <c r="F632" s="17">
        <v>695.99999999999977</v>
      </c>
      <c r="G632" s="18">
        <v>1.1721566639999996</v>
      </c>
      <c r="H632" s="19">
        <v>350.56000000000017</v>
      </c>
      <c r="I632" s="6" t="s">
        <v>20</v>
      </c>
      <c r="J632" s="1" t="s">
        <v>19</v>
      </c>
    </row>
    <row r="633" spans="1:10" ht="15" customHeight="1" x14ac:dyDescent="0.2">
      <c r="A633" s="4" t="s">
        <v>540</v>
      </c>
      <c r="B633" s="17">
        <v>197</v>
      </c>
      <c r="C633" s="17">
        <v>44</v>
      </c>
      <c r="D633" s="17">
        <v>153</v>
      </c>
      <c r="E633" s="17">
        <v>3978.9999999999991</v>
      </c>
      <c r="F633" s="17">
        <v>1608.0000000000005</v>
      </c>
      <c r="G633" s="18">
        <v>2.0935707029999997</v>
      </c>
      <c r="H633" s="19">
        <v>421.2466666666669</v>
      </c>
      <c r="I633" s="6" t="s">
        <v>20</v>
      </c>
      <c r="J633" s="1" t="s">
        <v>19</v>
      </c>
    </row>
    <row r="634" spans="1:10" ht="15" customHeight="1" x14ac:dyDescent="0.2">
      <c r="A634" s="4" t="s">
        <v>541</v>
      </c>
      <c r="B634" s="17">
        <v>149</v>
      </c>
      <c r="C634" s="17">
        <v>5</v>
      </c>
      <c r="D634" s="17">
        <v>144</v>
      </c>
      <c r="E634" s="17">
        <v>3647.0000000000005</v>
      </c>
      <c r="F634" s="17">
        <v>2105.0000000000005</v>
      </c>
      <c r="G634" s="18">
        <v>1.883021364</v>
      </c>
      <c r="H634" s="19">
        <v>517.78</v>
      </c>
      <c r="I634" s="6" t="s">
        <v>20</v>
      </c>
      <c r="J634" s="1" t="s">
        <v>19</v>
      </c>
    </row>
    <row r="635" spans="1:10" ht="21" customHeight="1" x14ac:dyDescent="0.2">
      <c r="A635" s="4" t="s">
        <v>542</v>
      </c>
      <c r="B635" s="14">
        <f>SUM(B636:B643)</f>
        <v>615</v>
      </c>
      <c r="C635" s="14">
        <f>SUM(C636:C643)</f>
        <v>32</v>
      </c>
      <c r="D635" s="14">
        <f>SUM(D636:D643)</f>
        <v>583</v>
      </c>
      <c r="E635" s="14">
        <f t="shared" ref="E635:H635" si="74">SUM(E636:E643)</f>
        <v>24846.000000000007</v>
      </c>
      <c r="F635" s="14">
        <f t="shared" si="74"/>
        <v>13771.999999999998</v>
      </c>
      <c r="G635" s="15">
        <f t="shared" si="74"/>
        <v>16.460757887000003</v>
      </c>
      <c r="H635" s="16">
        <f t="shared" si="74"/>
        <v>4721.4366666666674</v>
      </c>
      <c r="I635" s="6" t="s">
        <v>20</v>
      </c>
      <c r="J635" s="1" t="s">
        <v>19</v>
      </c>
    </row>
    <row r="636" spans="1:10" ht="15" customHeight="1" x14ac:dyDescent="0.2">
      <c r="A636" s="4" t="s">
        <v>728</v>
      </c>
      <c r="B636" s="17">
        <v>126</v>
      </c>
      <c r="C636" s="17">
        <v>9</v>
      </c>
      <c r="D636" s="17">
        <v>117</v>
      </c>
      <c r="E636" s="17">
        <v>3953.0000000000023</v>
      </c>
      <c r="F636" s="17">
        <v>2085.9999999999991</v>
      </c>
      <c r="G636" s="18">
        <v>2.0715412010000009</v>
      </c>
      <c r="H636" s="19">
        <v>735.47000000000014</v>
      </c>
      <c r="I636" s="6" t="s">
        <v>20</v>
      </c>
      <c r="J636" s="1" t="s">
        <v>19</v>
      </c>
    </row>
    <row r="637" spans="1:10" ht="15" customHeight="1" x14ac:dyDescent="0.2">
      <c r="A637" s="4" t="s">
        <v>543</v>
      </c>
      <c r="B637" s="17">
        <v>26</v>
      </c>
      <c r="C637" s="17" t="s">
        <v>16</v>
      </c>
      <c r="D637" s="17">
        <v>26</v>
      </c>
      <c r="E637" s="17">
        <v>1494.9999999999998</v>
      </c>
      <c r="F637" s="17">
        <v>457</v>
      </c>
      <c r="G637" s="18">
        <v>0.78814852499999977</v>
      </c>
      <c r="H637" s="19">
        <v>175.80999999999995</v>
      </c>
      <c r="I637" s="6" t="s">
        <v>20</v>
      </c>
      <c r="J637" s="1" t="s">
        <v>19</v>
      </c>
    </row>
    <row r="638" spans="1:10" ht="15" customHeight="1" x14ac:dyDescent="0.2">
      <c r="A638" s="4" t="s">
        <v>544</v>
      </c>
      <c r="B638" s="17">
        <v>24</v>
      </c>
      <c r="C638" s="17">
        <v>1</v>
      </c>
      <c r="D638" s="17">
        <v>23</v>
      </c>
      <c r="E638" s="17">
        <v>1493.9999999999998</v>
      </c>
      <c r="F638" s="17">
        <v>805.00000000000011</v>
      </c>
      <c r="G638" s="18">
        <v>0.76492370300000045</v>
      </c>
      <c r="H638" s="19">
        <v>277.31666666666672</v>
      </c>
      <c r="I638" s="6" t="s">
        <v>20</v>
      </c>
      <c r="J638" s="1" t="s">
        <v>19</v>
      </c>
    </row>
    <row r="639" spans="1:10" ht="15" customHeight="1" x14ac:dyDescent="0.2">
      <c r="A639" s="4" t="s">
        <v>291</v>
      </c>
      <c r="B639" s="17">
        <v>7</v>
      </c>
      <c r="C639" s="17" t="s">
        <v>16</v>
      </c>
      <c r="D639" s="17">
        <v>7</v>
      </c>
      <c r="E639" s="17">
        <v>1213.0000000000002</v>
      </c>
      <c r="F639" s="17">
        <v>360</v>
      </c>
      <c r="G639" s="18">
        <v>0.62169888100000004</v>
      </c>
      <c r="H639" s="19">
        <v>227.41333333333338</v>
      </c>
      <c r="I639" s="6" t="s">
        <v>20</v>
      </c>
      <c r="J639" s="1" t="s">
        <v>19</v>
      </c>
    </row>
    <row r="640" spans="1:10" ht="15" customHeight="1" x14ac:dyDescent="0.2">
      <c r="A640" s="4" t="s">
        <v>545</v>
      </c>
      <c r="B640" s="17">
        <v>161</v>
      </c>
      <c r="C640" s="17">
        <v>7</v>
      </c>
      <c r="D640" s="17">
        <v>154</v>
      </c>
      <c r="E640" s="17">
        <v>5261.0000000000009</v>
      </c>
      <c r="F640" s="17">
        <v>3079.9999999999986</v>
      </c>
      <c r="G640" s="18">
        <v>2.7731841310000007</v>
      </c>
      <c r="H640" s="19">
        <v>953.02333333333354</v>
      </c>
      <c r="I640" s="6" t="s">
        <v>20</v>
      </c>
      <c r="J640" s="1" t="s">
        <v>19</v>
      </c>
    </row>
    <row r="641" spans="1:10" ht="15" customHeight="1" x14ac:dyDescent="0.2">
      <c r="A641" s="4" t="s">
        <v>546</v>
      </c>
      <c r="B641" s="17">
        <v>36</v>
      </c>
      <c r="C641" s="17">
        <v>1</v>
      </c>
      <c r="D641" s="17">
        <v>35</v>
      </c>
      <c r="E641" s="17">
        <v>1649.9999999999995</v>
      </c>
      <c r="F641" s="17">
        <v>998.00000000000023</v>
      </c>
      <c r="G641" s="18">
        <v>0.86358087500000003</v>
      </c>
      <c r="H641" s="19">
        <v>204.79000000000002</v>
      </c>
      <c r="I641" s="6" t="s">
        <v>20</v>
      </c>
      <c r="J641" s="1" t="s">
        <v>19</v>
      </c>
    </row>
    <row r="642" spans="1:10" ht="15" customHeight="1" x14ac:dyDescent="0.2">
      <c r="A642" s="4" t="s">
        <v>547</v>
      </c>
      <c r="B642" s="17">
        <v>117</v>
      </c>
      <c r="C642" s="17">
        <v>7</v>
      </c>
      <c r="D642" s="17">
        <v>110</v>
      </c>
      <c r="E642" s="17">
        <v>2018.9999999999986</v>
      </c>
      <c r="F642" s="17">
        <v>997.00000000000045</v>
      </c>
      <c r="G642" s="18">
        <v>1.0572431339999997</v>
      </c>
      <c r="H642" s="19">
        <v>224.72000000000008</v>
      </c>
      <c r="I642" s="6" t="s">
        <v>20</v>
      </c>
      <c r="J642" s="1" t="s">
        <v>19</v>
      </c>
    </row>
    <row r="643" spans="1:10" ht="15" customHeight="1" x14ac:dyDescent="0.2">
      <c r="A643" s="4" t="s">
        <v>548</v>
      </c>
      <c r="B643" s="17">
        <v>118</v>
      </c>
      <c r="C643" s="17">
        <v>7</v>
      </c>
      <c r="D643" s="17">
        <v>111</v>
      </c>
      <c r="E643" s="17">
        <v>7761.0000000000018</v>
      </c>
      <c r="F643" s="17">
        <v>4989</v>
      </c>
      <c r="G643" s="18">
        <v>7.5204374370000009</v>
      </c>
      <c r="H643" s="19">
        <v>1922.8933333333337</v>
      </c>
      <c r="I643" s="6" t="s">
        <v>20</v>
      </c>
      <c r="J643" s="1" t="s">
        <v>19</v>
      </c>
    </row>
    <row r="644" spans="1:10" ht="21" customHeight="1" x14ac:dyDescent="0.2">
      <c r="A644" s="4" t="s">
        <v>549</v>
      </c>
      <c r="B644" s="14">
        <f>SUM(B645:B649)</f>
        <v>583</v>
      </c>
      <c r="C644" s="14">
        <f t="shared" ref="C644:H644" si="75">SUM(C645:C649)</f>
        <v>34</v>
      </c>
      <c r="D644" s="14">
        <f t="shared" si="75"/>
        <v>549</v>
      </c>
      <c r="E644" s="14">
        <f t="shared" si="75"/>
        <v>22862</v>
      </c>
      <c r="F644" s="14">
        <f t="shared" si="75"/>
        <v>10958.999999999998</v>
      </c>
      <c r="G644" s="15">
        <f t="shared" si="75"/>
        <v>16.566734488999998</v>
      </c>
      <c r="H644" s="16">
        <f t="shared" si="75"/>
        <v>4075.3666666666659</v>
      </c>
      <c r="I644" s="6" t="s">
        <v>20</v>
      </c>
      <c r="J644" s="1" t="s">
        <v>19</v>
      </c>
    </row>
    <row r="645" spans="1:10" ht="15" customHeight="1" x14ac:dyDescent="0.2">
      <c r="A645" s="4" t="s">
        <v>729</v>
      </c>
      <c r="B645" s="17">
        <v>258</v>
      </c>
      <c r="C645" s="17">
        <v>23</v>
      </c>
      <c r="D645" s="17">
        <v>235</v>
      </c>
      <c r="E645" s="17">
        <v>6710.9999999999982</v>
      </c>
      <c r="F645" s="17">
        <v>3260.0000000000005</v>
      </c>
      <c r="G645" s="18">
        <v>3.8103865730000002</v>
      </c>
      <c r="H645" s="19">
        <v>988.8499999999998</v>
      </c>
      <c r="I645" s="6" t="s">
        <v>20</v>
      </c>
      <c r="J645" s="1" t="s">
        <v>19</v>
      </c>
    </row>
    <row r="646" spans="1:10" ht="15" customHeight="1" x14ac:dyDescent="0.2">
      <c r="A646" s="4" t="s">
        <v>91</v>
      </c>
      <c r="B646" s="17">
        <v>151</v>
      </c>
      <c r="C646" s="17">
        <v>2</v>
      </c>
      <c r="D646" s="17">
        <v>149</v>
      </c>
      <c r="E646" s="17">
        <v>5846.0000000000009</v>
      </c>
      <c r="F646" s="17">
        <v>2543.9999999999986</v>
      </c>
      <c r="G646" s="18">
        <v>2.9843743649999981</v>
      </c>
      <c r="H646" s="19">
        <v>976.13</v>
      </c>
      <c r="I646" s="6" t="s">
        <v>20</v>
      </c>
      <c r="J646" s="1" t="s">
        <v>19</v>
      </c>
    </row>
    <row r="647" spans="1:10" ht="15" customHeight="1" x14ac:dyDescent="0.2">
      <c r="A647" s="4" t="s">
        <v>311</v>
      </c>
      <c r="B647" s="17">
        <v>25</v>
      </c>
      <c r="C647" s="17" t="s">
        <v>16</v>
      </c>
      <c r="D647" s="17">
        <v>25</v>
      </c>
      <c r="E647" s="17">
        <v>686.00000000000011</v>
      </c>
      <c r="F647" s="17">
        <v>368</v>
      </c>
      <c r="G647" s="18">
        <v>0.37595117000000017</v>
      </c>
      <c r="H647" s="19">
        <v>106.68666666666668</v>
      </c>
      <c r="I647" s="6" t="s">
        <v>20</v>
      </c>
      <c r="J647" s="1" t="s">
        <v>19</v>
      </c>
    </row>
    <row r="648" spans="1:10" ht="15" customHeight="1" x14ac:dyDescent="0.2">
      <c r="A648" s="4" t="s">
        <v>550</v>
      </c>
      <c r="B648" s="17">
        <v>27</v>
      </c>
      <c r="C648" s="17">
        <v>3</v>
      </c>
      <c r="D648" s="17">
        <v>24</v>
      </c>
      <c r="E648" s="17">
        <v>4170</v>
      </c>
      <c r="F648" s="17">
        <v>1326.9999999999998</v>
      </c>
      <c r="G648" s="18">
        <v>3.2257782300000004</v>
      </c>
      <c r="H648" s="19">
        <v>686.89</v>
      </c>
      <c r="I648" s="6" t="s">
        <v>20</v>
      </c>
      <c r="J648" s="1" t="s">
        <v>19</v>
      </c>
    </row>
    <row r="649" spans="1:10" ht="15" customHeight="1" x14ac:dyDescent="0.2">
      <c r="A649" s="4" t="s">
        <v>551</v>
      </c>
      <c r="B649" s="17">
        <v>122</v>
      </c>
      <c r="C649" s="17">
        <v>6</v>
      </c>
      <c r="D649" s="17">
        <v>116</v>
      </c>
      <c r="E649" s="17">
        <v>5449.0000000000018</v>
      </c>
      <c r="F649" s="17">
        <v>3459.9999999999995</v>
      </c>
      <c r="G649" s="18">
        <v>6.1702441509999986</v>
      </c>
      <c r="H649" s="19">
        <v>1316.8099999999997</v>
      </c>
      <c r="I649" s="6" t="s">
        <v>20</v>
      </c>
      <c r="J649" s="1" t="s">
        <v>19</v>
      </c>
    </row>
    <row r="650" spans="1:10" ht="21" customHeight="1" x14ac:dyDescent="0.2">
      <c r="A650" s="4" t="s">
        <v>552</v>
      </c>
      <c r="B650" s="14">
        <f>SUM(B651:B656)</f>
        <v>711</v>
      </c>
      <c r="C650" s="14">
        <f t="shared" ref="C650:H650" si="76">SUM(C651:C656)</f>
        <v>23</v>
      </c>
      <c r="D650" s="14">
        <f t="shared" si="76"/>
        <v>688</v>
      </c>
      <c r="E650" s="14">
        <f t="shared" si="76"/>
        <v>15650.000000000004</v>
      </c>
      <c r="F650" s="14">
        <f t="shared" si="76"/>
        <v>9546.9999999999982</v>
      </c>
      <c r="G650" s="15">
        <f t="shared" si="76"/>
        <v>8.5090386609999999</v>
      </c>
      <c r="H650" s="16">
        <f t="shared" si="76"/>
        <v>2429.0833333333335</v>
      </c>
      <c r="I650" s="6" t="s">
        <v>20</v>
      </c>
      <c r="J650" s="1" t="s">
        <v>19</v>
      </c>
    </row>
    <row r="651" spans="1:10" ht="15" customHeight="1" x14ac:dyDescent="0.2">
      <c r="A651" s="4" t="s">
        <v>730</v>
      </c>
      <c r="B651" s="17">
        <v>99</v>
      </c>
      <c r="C651" s="17">
        <v>7</v>
      </c>
      <c r="D651" s="17">
        <v>92</v>
      </c>
      <c r="E651" s="17">
        <v>2320.9999999999995</v>
      </c>
      <c r="F651" s="17">
        <v>1492.0000000000002</v>
      </c>
      <c r="G651" s="18">
        <v>1.2267039680000003</v>
      </c>
      <c r="H651" s="19">
        <v>320.08</v>
      </c>
      <c r="I651" s="6" t="s">
        <v>20</v>
      </c>
      <c r="J651" s="1" t="s">
        <v>19</v>
      </c>
    </row>
    <row r="652" spans="1:10" ht="15" customHeight="1" x14ac:dyDescent="0.2">
      <c r="A652" s="4" t="s">
        <v>553</v>
      </c>
      <c r="B652" s="17">
        <v>42</v>
      </c>
      <c r="C652" s="17">
        <v>4</v>
      </c>
      <c r="D652" s="17">
        <v>38</v>
      </c>
      <c r="E652" s="17">
        <v>1581.0000000000002</v>
      </c>
      <c r="F652" s="17">
        <v>718.99999999999977</v>
      </c>
      <c r="G652" s="18">
        <v>1.1865808750000002</v>
      </c>
      <c r="H652" s="19">
        <v>399.40000000000015</v>
      </c>
      <c r="I652" s="6" t="s">
        <v>20</v>
      </c>
      <c r="J652" s="1" t="s">
        <v>19</v>
      </c>
    </row>
    <row r="653" spans="1:10" ht="15" customHeight="1" x14ac:dyDescent="0.2">
      <c r="A653" s="4" t="s">
        <v>554</v>
      </c>
      <c r="B653" s="17">
        <v>100</v>
      </c>
      <c r="C653" s="17">
        <v>2</v>
      </c>
      <c r="D653" s="17">
        <v>98</v>
      </c>
      <c r="E653" s="17">
        <v>1307.0000000000002</v>
      </c>
      <c r="F653" s="17">
        <v>720</v>
      </c>
      <c r="G653" s="18">
        <v>0.69042726400000021</v>
      </c>
      <c r="H653" s="19">
        <v>151.50999999999993</v>
      </c>
      <c r="I653" s="6" t="s">
        <v>20</v>
      </c>
      <c r="J653" s="1" t="s">
        <v>19</v>
      </c>
    </row>
    <row r="654" spans="1:10" ht="15" customHeight="1" x14ac:dyDescent="0.2">
      <c r="A654" s="4" t="s">
        <v>555</v>
      </c>
      <c r="B654" s="17">
        <v>134</v>
      </c>
      <c r="C654" s="17">
        <v>2</v>
      </c>
      <c r="D654" s="17">
        <v>132</v>
      </c>
      <c r="E654" s="17">
        <v>3595</v>
      </c>
      <c r="F654" s="17">
        <v>2740</v>
      </c>
      <c r="G654" s="18">
        <v>1.8850356059999998</v>
      </c>
      <c r="H654" s="19">
        <v>622.76666666666665</v>
      </c>
      <c r="I654" s="6" t="s">
        <v>20</v>
      </c>
      <c r="J654" s="1" t="s">
        <v>19</v>
      </c>
    </row>
    <row r="655" spans="1:10" ht="15" customHeight="1" x14ac:dyDescent="0.2">
      <c r="A655" s="4" t="s">
        <v>128</v>
      </c>
      <c r="B655" s="17">
        <v>85</v>
      </c>
      <c r="C655" s="17">
        <v>3</v>
      </c>
      <c r="D655" s="17">
        <v>82</v>
      </c>
      <c r="E655" s="17">
        <v>2599.9999999999991</v>
      </c>
      <c r="F655" s="17">
        <v>1838.9999999999998</v>
      </c>
      <c r="G655" s="18">
        <v>1.3495727369999999</v>
      </c>
      <c r="H655" s="19">
        <v>398.79999999999995</v>
      </c>
      <c r="I655" s="6" t="s">
        <v>20</v>
      </c>
      <c r="J655" s="1" t="s">
        <v>19</v>
      </c>
    </row>
    <row r="656" spans="1:10" ht="15" customHeight="1" x14ac:dyDescent="0.2">
      <c r="A656" s="4" t="s">
        <v>355</v>
      </c>
      <c r="B656" s="17">
        <v>251</v>
      </c>
      <c r="C656" s="17">
        <v>5</v>
      </c>
      <c r="D656" s="17">
        <v>246</v>
      </c>
      <c r="E656" s="17">
        <v>4246.0000000000027</v>
      </c>
      <c r="F656" s="17">
        <v>2036.9999999999989</v>
      </c>
      <c r="G656" s="18">
        <v>2.1707182110000001</v>
      </c>
      <c r="H656" s="19">
        <v>536.52666666666687</v>
      </c>
      <c r="I656" s="6" t="s">
        <v>20</v>
      </c>
      <c r="J656" s="1" t="s">
        <v>19</v>
      </c>
    </row>
    <row r="657" spans="1:10" ht="21" customHeight="1" x14ac:dyDescent="0.2">
      <c r="A657" s="4" t="s">
        <v>274</v>
      </c>
      <c r="B657" s="14">
        <f>SUM(B658:B665)</f>
        <v>1371</v>
      </c>
      <c r="C657" s="14">
        <f t="shared" ref="C657:H657" si="77">SUM(C658:C665)</f>
        <v>112</v>
      </c>
      <c r="D657" s="14">
        <f t="shared" si="77"/>
        <v>1259</v>
      </c>
      <c r="E657" s="14">
        <f t="shared" si="77"/>
        <v>71814.000000000015</v>
      </c>
      <c r="F657" s="14">
        <f t="shared" si="77"/>
        <v>39534</v>
      </c>
      <c r="G657" s="15">
        <f t="shared" si="77"/>
        <v>39.620223809999999</v>
      </c>
      <c r="H657" s="16">
        <f t="shared" si="77"/>
        <v>10795.733333333334</v>
      </c>
      <c r="I657" s="6" t="s">
        <v>20</v>
      </c>
      <c r="J657" s="1" t="s">
        <v>19</v>
      </c>
    </row>
    <row r="658" spans="1:10" ht="15" customHeight="1" x14ac:dyDescent="0.2">
      <c r="A658" s="4" t="s">
        <v>731</v>
      </c>
      <c r="B658" s="17">
        <v>139</v>
      </c>
      <c r="C658" s="17">
        <v>3</v>
      </c>
      <c r="D658" s="17">
        <v>136</v>
      </c>
      <c r="E658" s="17">
        <v>7648.0000000000018</v>
      </c>
      <c r="F658" s="17">
        <v>4086.9999999999968</v>
      </c>
      <c r="G658" s="18">
        <v>4.9633062059999977</v>
      </c>
      <c r="H658" s="19">
        <v>1138.8633333333332</v>
      </c>
      <c r="I658" s="6" t="s">
        <v>20</v>
      </c>
      <c r="J658" s="1" t="s">
        <v>19</v>
      </c>
    </row>
    <row r="659" spans="1:10" ht="15" customHeight="1" x14ac:dyDescent="0.2">
      <c r="A659" s="4" t="s">
        <v>556</v>
      </c>
      <c r="B659" s="17">
        <v>450</v>
      </c>
      <c r="C659" s="17">
        <v>16</v>
      </c>
      <c r="D659" s="17">
        <v>434</v>
      </c>
      <c r="E659" s="17">
        <v>20834.000000000011</v>
      </c>
      <c r="F659" s="17">
        <v>10532.999999999998</v>
      </c>
      <c r="G659" s="18">
        <v>11.004231944999999</v>
      </c>
      <c r="H659" s="19">
        <v>2961.2666666666682</v>
      </c>
      <c r="I659" s="6" t="s">
        <v>20</v>
      </c>
      <c r="J659" s="1" t="s">
        <v>19</v>
      </c>
    </row>
    <row r="660" spans="1:10" ht="15" customHeight="1" x14ac:dyDescent="0.2">
      <c r="A660" s="4" t="s">
        <v>557</v>
      </c>
      <c r="B660" s="17">
        <v>200</v>
      </c>
      <c r="C660" s="17">
        <v>18</v>
      </c>
      <c r="D660" s="17">
        <v>182</v>
      </c>
      <c r="E660" s="17">
        <v>13170.999999999993</v>
      </c>
      <c r="F660" s="17">
        <v>7185.0000000000018</v>
      </c>
      <c r="G660" s="18">
        <v>7.4677212619999986</v>
      </c>
      <c r="H660" s="19">
        <v>1732.7966666666687</v>
      </c>
      <c r="I660" s="6" t="s">
        <v>20</v>
      </c>
      <c r="J660" s="1" t="s">
        <v>19</v>
      </c>
    </row>
    <row r="661" spans="1:10" ht="15" customHeight="1" x14ac:dyDescent="0.2">
      <c r="A661" s="4" t="s">
        <v>558</v>
      </c>
      <c r="B661" s="17">
        <v>15</v>
      </c>
      <c r="C661" s="17">
        <v>1</v>
      </c>
      <c r="D661" s="17">
        <v>14</v>
      </c>
      <c r="E661" s="17">
        <v>575</v>
      </c>
      <c r="F661" s="17">
        <v>299.00000000000006</v>
      </c>
      <c r="G661" s="18">
        <v>0.29069175999999997</v>
      </c>
      <c r="H661" s="19">
        <v>78.516666666666666</v>
      </c>
      <c r="I661" s="6" t="s">
        <v>20</v>
      </c>
      <c r="J661" s="1" t="s">
        <v>19</v>
      </c>
    </row>
    <row r="662" spans="1:10" ht="15" customHeight="1" x14ac:dyDescent="0.2">
      <c r="A662" s="4" t="s">
        <v>559</v>
      </c>
      <c r="B662" s="17">
        <v>98</v>
      </c>
      <c r="C662" s="17">
        <v>1</v>
      </c>
      <c r="D662" s="17">
        <v>97</v>
      </c>
      <c r="E662" s="17">
        <v>9799.9999999999964</v>
      </c>
      <c r="F662" s="17">
        <v>6033.9999999999982</v>
      </c>
      <c r="G662" s="18">
        <v>5.3742726349999979</v>
      </c>
      <c r="H662" s="19">
        <v>1375.31</v>
      </c>
      <c r="I662" s="6" t="s">
        <v>20</v>
      </c>
      <c r="J662" s="1" t="s">
        <v>19</v>
      </c>
    </row>
    <row r="663" spans="1:10" ht="15" customHeight="1" x14ac:dyDescent="0.2">
      <c r="A663" s="4" t="s">
        <v>671</v>
      </c>
      <c r="B663" s="17">
        <v>104</v>
      </c>
      <c r="C663" s="17">
        <v>16</v>
      </c>
      <c r="D663" s="17">
        <v>88</v>
      </c>
      <c r="E663" s="17">
        <v>5347</v>
      </c>
      <c r="F663" s="17">
        <v>1936.0000000000014</v>
      </c>
      <c r="G663" s="18">
        <v>2.9215768060000018</v>
      </c>
      <c r="H663" s="19">
        <v>563.58000000000004</v>
      </c>
      <c r="I663" s="6" t="s">
        <v>20</v>
      </c>
      <c r="J663" s="1" t="s">
        <v>19</v>
      </c>
    </row>
    <row r="664" spans="1:10" ht="15" customHeight="1" x14ac:dyDescent="0.2">
      <c r="A664" s="4" t="s">
        <v>560</v>
      </c>
      <c r="B664" s="17">
        <v>326</v>
      </c>
      <c r="C664" s="17">
        <v>55</v>
      </c>
      <c r="D664" s="17">
        <v>271</v>
      </c>
      <c r="E664" s="17">
        <v>12841.000000000009</v>
      </c>
      <c r="F664" s="17">
        <v>8383.0000000000036</v>
      </c>
      <c r="G664" s="18">
        <v>6.7143235010000009</v>
      </c>
      <c r="H664" s="19">
        <v>2583.8766666666656</v>
      </c>
      <c r="I664" s="6" t="s">
        <v>20</v>
      </c>
      <c r="J664" s="1" t="s">
        <v>19</v>
      </c>
    </row>
    <row r="665" spans="1:10" ht="15" customHeight="1" x14ac:dyDescent="0.2">
      <c r="A665" s="4" t="s">
        <v>561</v>
      </c>
      <c r="B665" s="17">
        <v>39</v>
      </c>
      <c r="C665" s="17">
        <v>2</v>
      </c>
      <c r="D665" s="17">
        <v>37</v>
      </c>
      <c r="E665" s="17">
        <v>1598.0000000000005</v>
      </c>
      <c r="F665" s="17">
        <v>1077</v>
      </c>
      <c r="G665" s="18">
        <v>0.88409969499999996</v>
      </c>
      <c r="H665" s="19">
        <v>361.52333333333331</v>
      </c>
      <c r="I665" s="6" t="s">
        <v>20</v>
      </c>
      <c r="J665" s="1" t="s">
        <v>19</v>
      </c>
    </row>
    <row r="666" spans="1:10" ht="21" customHeight="1" x14ac:dyDescent="0.2">
      <c r="A666" s="4" t="s">
        <v>562</v>
      </c>
      <c r="B666" s="14">
        <f>SUM(B667:B682)</f>
        <v>2329</v>
      </c>
      <c r="C666" s="14">
        <f t="shared" ref="C666:H666" si="78">SUM(C667:C682)</f>
        <v>367</v>
      </c>
      <c r="D666" s="14">
        <f t="shared" si="78"/>
        <v>1962</v>
      </c>
      <c r="E666" s="14">
        <f t="shared" si="78"/>
        <v>44066</v>
      </c>
      <c r="F666" s="14">
        <f t="shared" si="78"/>
        <v>22326.000000000004</v>
      </c>
      <c r="G666" s="15">
        <f t="shared" si="78"/>
        <v>25.549843654</v>
      </c>
      <c r="H666" s="16">
        <f t="shared" si="78"/>
        <v>6305.51</v>
      </c>
      <c r="I666" s="6" t="s">
        <v>20</v>
      </c>
      <c r="J666" s="1" t="s">
        <v>19</v>
      </c>
    </row>
    <row r="667" spans="1:10" ht="15" customHeight="1" x14ac:dyDescent="0.2">
      <c r="A667" s="4" t="s">
        <v>732</v>
      </c>
      <c r="B667" s="17">
        <v>353</v>
      </c>
      <c r="C667" s="17">
        <v>131</v>
      </c>
      <c r="D667" s="17">
        <v>222</v>
      </c>
      <c r="E667" s="17">
        <v>3206.0000000000005</v>
      </c>
      <c r="F667" s="17">
        <v>1937.0000000000009</v>
      </c>
      <c r="G667" s="18">
        <v>1.9714852509999987</v>
      </c>
      <c r="H667" s="19">
        <v>190.03333333333347</v>
      </c>
      <c r="I667" s="6" t="s">
        <v>20</v>
      </c>
      <c r="J667" s="1" t="s">
        <v>19</v>
      </c>
    </row>
    <row r="668" spans="1:10" ht="15" customHeight="1" x14ac:dyDescent="0.2">
      <c r="A668" s="4" t="s">
        <v>360</v>
      </c>
      <c r="B668" s="17">
        <v>201</v>
      </c>
      <c r="C668" s="17">
        <v>22</v>
      </c>
      <c r="D668" s="17">
        <v>179</v>
      </c>
      <c r="E668" s="17">
        <v>2568.0000000000018</v>
      </c>
      <c r="F668" s="17">
        <v>1403.9999999999991</v>
      </c>
      <c r="G668" s="18">
        <v>1.3345778240000006</v>
      </c>
      <c r="H668" s="19">
        <v>231.18</v>
      </c>
      <c r="I668" s="6" t="s">
        <v>20</v>
      </c>
      <c r="J668" s="1" t="s">
        <v>19</v>
      </c>
    </row>
    <row r="669" spans="1:10" ht="15" customHeight="1" x14ac:dyDescent="0.2">
      <c r="A669" s="4" t="s">
        <v>563</v>
      </c>
      <c r="B669" s="17">
        <v>131</v>
      </c>
      <c r="C669" s="17">
        <v>24</v>
      </c>
      <c r="D669" s="17">
        <v>107</v>
      </c>
      <c r="E669" s="17">
        <v>2909.0000000000005</v>
      </c>
      <c r="F669" s="17">
        <v>1636.0000000000009</v>
      </c>
      <c r="G669" s="18">
        <v>1.535717193</v>
      </c>
      <c r="H669" s="19">
        <v>456.33666666666687</v>
      </c>
      <c r="I669" s="6" t="s">
        <v>20</v>
      </c>
      <c r="J669" s="1" t="s">
        <v>19</v>
      </c>
    </row>
    <row r="670" spans="1:10" ht="15" customHeight="1" x14ac:dyDescent="0.2">
      <c r="A670" s="4" t="s">
        <v>564</v>
      </c>
      <c r="B670" s="17">
        <v>107</v>
      </c>
      <c r="C670" s="17" t="s">
        <v>16</v>
      </c>
      <c r="D670" s="17">
        <v>107</v>
      </c>
      <c r="E670" s="17">
        <v>1771.0000000000005</v>
      </c>
      <c r="F670" s="17">
        <v>1124.0000000000002</v>
      </c>
      <c r="G670" s="18">
        <v>0.90858596199999986</v>
      </c>
      <c r="H670" s="19">
        <v>295.45333333333332</v>
      </c>
      <c r="I670" s="6" t="s">
        <v>20</v>
      </c>
      <c r="J670" s="1" t="s">
        <v>19</v>
      </c>
    </row>
    <row r="671" spans="1:10" ht="15" customHeight="1" x14ac:dyDescent="0.2">
      <c r="A671" s="4" t="s">
        <v>565</v>
      </c>
      <c r="B671" s="17">
        <v>44</v>
      </c>
      <c r="C671" s="17">
        <v>4</v>
      </c>
      <c r="D671" s="17">
        <v>40</v>
      </c>
      <c r="E671" s="17">
        <v>1893.9999999999991</v>
      </c>
      <c r="F671" s="17">
        <v>715.00000000000011</v>
      </c>
      <c r="G671" s="18">
        <v>0.96122075300000021</v>
      </c>
      <c r="H671" s="19">
        <v>226.20333333333332</v>
      </c>
      <c r="I671" s="6" t="s">
        <v>20</v>
      </c>
      <c r="J671" s="1" t="s">
        <v>19</v>
      </c>
    </row>
    <row r="672" spans="1:10" ht="15" customHeight="1" x14ac:dyDescent="0.2">
      <c r="A672" s="4" t="s">
        <v>566</v>
      </c>
      <c r="B672" s="17">
        <v>74</v>
      </c>
      <c r="C672" s="17">
        <v>5</v>
      </c>
      <c r="D672" s="17">
        <v>69</v>
      </c>
      <c r="E672" s="17">
        <v>2379.0000000000005</v>
      </c>
      <c r="F672" s="17">
        <v>770.99999999999977</v>
      </c>
      <c r="G672" s="18">
        <v>1.2554832150000002</v>
      </c>
      <c r="H672" s="19">
        <v>157.49666666666673</v>
      </c>
      <c r="I672" s="6" t="s">
        <v>20</v>
      </c>
      <c r="J672" s="1" t="s">
        <v>19</v>
      </c>
    </row>
    <row r="673" spans="1:10" ht="15" customHeight="1" x14ac:dyDescent="0.2">
      <c r="A673" s="4" t="s">
        <v>567</v>
      </c>
      <c r="B673" s="17">
        <v>142</v>
      </c>
      <c r="C673" s="17">
        <v>4</v>
      </c>
      <c r="D673" s="17">
        <v>138</v>
      </c>
      <c r="E673" s="17">
        <v>2615.0000000000014</v>
      </c>
      <c r="F673" s="17">
        <v>1501.0000000000005</v>
      </c>
      <c r="G673" s="18">
        <v>1.5102848430000007</v>
      </c>
      <c r="H673" s="19">
        <v>310.86333333333351</v>
      </c>
      <c r="I673" s="6" t="s">
        <v>20</v>
      </c>
      <c r="J673" s="1" t="s">
        <v>19</v>
      </c>
    </row>
    <row r="674" spans="1:10" ht="15" customHeight="1" x14ac:dyDescent="0.2">
      <c r="A674" s="4" t="s">
        <v>214</v>
      </c>
      <c r="B674" s="17">
        <v>179</v>
      </c>
      <c r="C674" s="17">
        <v>8</v>
      </c>
      <c r="D674" s="17">
        <v>171</v>
      </c>
      <c r="E674" s="17">
        <v>4648.9999999999982</v>
      </c>
      <c r="F674" s="17">
        <v>2635.0000000000005</v>
      </c>
      <c r="G674" s="18">
        <v>2.6387894210000007</v>
      </c>
      <c r="H674" s="19">
        <v>614.9799999999999</v>
      </c>
      <c r="I674" s="6" t="s">
        <v>20</v>
      </c>
      <c r="J674" s="1" t="s">
        <v>19</v>
      </c>
    </row>
    <row r="675" spans="1:10" ht="15" customHeight="1" x14ac:dyDescent="0.2">
      <c r="A675" s="4" t="s">
        <v>568</v>
      </c>
      <c r="B675" s="17">
        <v>367</v>
      </c>
      <c r="C675" s="17">
        <v>68</v>
      </c>
      <c r="D675" s="17">
        <v>299</v>
      </c>
      <c r="E675" s="17">
        <v>5043.9999999999991</v>
      </c>
      <c r="F675" s="17">
        <v>2322.0000000000009</v>
      </c>
      <c r="G675" s="18">
        <v>3.8849237049999998</v>
      </c>
      <c r="H675" s="19">
        <v>389.70333333333355</v>
      </c>
      <c r="I675" s="6" t="s">
        <v>20</v>
      </c>
      <c r="J675" s="1" t="s">
        <v>19</v>
      </c>
    </row>
    <row r="676" spans="1:10" ht="15" customHeight="1" x14ac:dyDescent="0.2">
      <c r="A676" s="4" t="s">
        <v>569</v>
      </c>
      <c r="B676" s="17">
        <v>209</v>
      </c>
      <c r="C676" s="17">
        <v>38</v>
      </c>
      <c r="D676" s="17">
        <v>171</v>
      </c>
      <c r="E676" s="17">
        <v>4462.9999999999982</v>
      </c>
      <c r="F676" s="17">
        <v>2531</v>
      </c>
      <c r="G676" s="18">
        <v>2.3557578850000001</v>
      </c>
      <c r="H676" s="19">
        <v>936.73666666666713</v>
      </c>
      <c r="I676" s="6" t="s">
        <v>20</v>
      </c>
      <c r="J676" s="1" t="s">
        <v>19</v>
      </c>
    </row>
    <row r="677" spans="1:10" ht="15" customHeight="1" x14ac:dyDescent="0.2">
      <c r="A677" s="4" t="s">
        <v>538</v>
      </c>
      <c r="B677" s="17">
        <v>44</v>
      </c>
      <c r="C677" s="17">
        <v>1</v>
      </c>
      <c r="D677" s="17">
        <v>43</v>
      </c>
      <c r="E677" s="17">
        <v>257.00000000000006</v>
      </c>
      <c r="F677" s="17">
        <v>150.00000000000003</v>
      </c>
      <c r="G677" s="18">
        <v>0.13054933900000001</v>
      </c>
      <c r="H677" s="19">
        <v>2.6300000000000003</v>
      </c>
      <c r="I677" s="6" t="s">
        <v>20</v>
      </c>
      <c r="J677" s="1" t="s">
        <v>19</v>
      </c>
    </row>
    <row r="678" spans="1:10" ht="15" customHeight="1" x14ac:dyDescent="0.2">
      <c r="A678" s="4" t="s">
        <v>570</v>
      </c>
      <c r="B678" s="17">
        <v>92</v>
      </c>
      <c r="C678" s="17">
        <v>12</v>
      </c>
      <c r="D678" s="17">
        <v>80</v>
      </c>
      <c r="E678" s="17">
        <v>2044.9999999999998</v>
      </c>
      <c r="F678" s="17">
        <v>1370</v>
      </c>
      <c r="G678" s="18">
        <v>1.0446490340000003</v>
      </c>
      <c r="H678" s="19">
        <v>333.34666666666675</v>
      </c>
      <c r="I678" s="6" t="s">
        <v>20</v>
      </c>
      <c r="J678" s="1" t="s">
        <v>19</v>
      </c>
    </row>
    <row r="679" spans="1:10" ht="15" customHeight="1" x14ac:dyDescent="0.2">
      <c r="A679" s="4" t="s">
        <v>571</v>
      </c>
      <c r="B679" s="17">
        <v>96</v>
      </c>
      <c r="C679" s="17">
        <v>36</v>
      </c>
      <c r="D679" s="17">
        <v>60</v>
      </c>
      <c r="E679" s="17">
        <v>1108.0000000000002</v>
      </c>
      <c r="F679" s="17">
        <v>534.99999999999977</v>
      </c>
      <c r="G679" s="18">
        <v>0.61450661299999987</v>
      </c>
      <c r="H679" s="19">
        <v>62.196666666666673</v>
      </c>
      <c r="I679" s="6" t="s">
        <v>20</v>
      </c>
      <c r="J679" s="1" t="s">
        <v>19</v>
      </c>
    </row>
    <row r="680" spans="1:10" ht="15" customHeight="1" x14ac:dyDescent="0.2">
      <c r="A680" s="4" t="s">
        <v>572</v>
      </c>
      <c r="B680" s="17">
        <v>162</v>
      </c>
      <c r="C680" s="17" t="s">
        <v>16</v>
      </c>
      <c r="D680" s="17">
        <v>162</v>
      </c>
      <c r="E680" s="17">
        <v>1742.9999999999991</v>
      </c>
      <c r="F680" s="17">
        <v>767.00000000000034</v>
      </c>
      <c r="G680" s="18">
        <v>0.89474059099999959</v>
      </c>
      <c r="H680" s="19">
        <v>53.350000000000023</v>
      </c>
      <c r="I680" s="6" t="s">
        <v>20</v>
      </c>
      <c r="J680" s="1" t="s">
        <v>19</v>
      </c>
    </row>
    <row r="681" spans="1:10" ht="15" customHeight="1" x14ac:dyDescent="0.2">
      <c r="A681" s="4" t="s">
        <v>573</v>
      </c>
      <c r="B681" s="17">
        <v>69</v>
      </c>
      <c r="C681" s="17">
        <v>9</v>
      </c>
      <c r="D681" s="17">
        <v>60</v>
      </c>
      <c r="E681" s="17">
        <v>4295.9999999999982</v>
      </c>
      <c r="F681" s="17">
        <v>919.00000000000011</v>
      </c>
      <c r="G681" s="18">
        <v>2.9117599190000001</v>
      </c>
      <c r="H681" s="19">
        <v>1294.6399999999994</v>
      </c>
      <c r="I681" s="6" t="s">
        <v>20</v>
      </c>
      <c r="J681" s="1" t="s">
        <v>19</v>
      </c>
    </row>
    <row r="682" spans="1:10" ht="15" customHeight="1" x14ac:dyDescent="0.2">
      <c r="A682" s="4" t="s">
        <v>574</v>
      </c>
      <c r="B682" s="17">
        <v>59</v>
      </c>
      <c r="C682" s="17">
        <v>5</v>
      </c>
      <c r="D682" s="17">
        <v>54</v>
      </c>
      <c r="E682" s="17">
        <v>3119.0000000000009</v>
      </c>
      <c r="F682" s="17">
        <v>2009.0000000000002</v>
      </c>
      <c r="G682" s="18">
        <v>1.5968121060000005</v>
      </c>
      <c r="H682" s="19">
        <v>750.36000000000013</v>
      </c>
      <c r="I682" s="6" t="s">
        <v>20</v>
      </c>
      <c r="J682" s="1" t="s">
        <v>19</v>
      </c>
    </row>
    <row r="683" spans="1:10" ht="21" customHeight="1" x14ac:dyDescent="0.2">
      <c r="A683" s="4" t="s">
        <v>575</v>
      </c>
      <c r="B683" s="14">
        <f>SUM(B684:B695)</f>
        <v>2490</v>
      </c>
      <c r="C683" s="14">
        <f t="shared" ref="C683:H683" si="79">SUM(C684:C695)</f>
        <v>118</v>
      </c>
      <c r="D683" s="14">
        <f t="shared" si="79"/>
        <v>2372</v>
      </c>
      <c r="E683" s="14">
        <f t="shared" si="79"/>
        <v>65705</v>
      </c>
      <c r="F683" s="14">
        <f t="shared" si="79"/>
        <v>33717.999999999993</v>
      </c>
      <c r="G683" s="15">
        <f t="shared" si="79"/>
        <v>36.651444569999995</v>
      </c>
      <c r="H683" s="16">
        <f t="shared" si="79"/>
        <v>10845.586666666664</v>
      </c>
      <c r="I683" s="6" t="s">
        <v>20</v>
      </c>
      <c r="J683" s="1" t="s">
        <v>19</v>
      </c>
    </row>
    <row r="684" spans="1:10" ht="15" customHeight="1" x14ac:dyDescent="0.2">
      <c r="A684" s="4" t="s">
        <v>733</v>
      </c>
      <c r="B684" s="17">
        <v>146</v>
      </c>
      <c r="C684" s="17">
        <v>20</v>
      </c>
      <c r="D684" s="17">
        <v>126</v>
      </c>
      <c r="E684" s="17">
        <v>4337</v>
      </c>
      <c r="F684" s="17">
        <v>1960.9999999999991</v>
      </c>
      <c r="G684" s="18">
        <v>2.5818209569999988</v>
      </c>
      <c r="H684" s="19">
        <v>529.46333333333348</v>
      </c>
      <c r="I684" s="6" t="s">
        <v>20</v>
      </c>
      <c r="J684" s="1" t="s">
        <v>19</v>
      </c>
    </row>
    <row r="685" spans="1:10" ht="15" customHeight="1" x14ac:dyDescent="0.2">
      <c r="A685" s="4" t="s">
        <v>372</v>
      </c>
      <c r="B685" s="17">
        <v>86</v>
      </c>
      <c r="C685" s="17">
        <v>5</v>
      </c>
      <c r="D685" s="17">
        <v>81</v>
      </c>
      <c r="E685" s="17">
        <v>3121.0000000000005</v>
      </c>
      <c r="F685" s="17">
        <v>1926</v>
      </c>
      <c r="G685" s="18">
        <v>1.6107324519999999</v>
      </c>
      <c r="H685" s="19">
        <v>576.20999999999992</v>
      </c>
      <c r="I685" s="6" t="s">
        <v>20</v>
      </c>
      <c r="J685" s="1" t="s">
        <v>19</v>
      </c>
    </row>
    <row r="686" spans="1:10" ht="15" customHeight="1" x14ac:dyDescent="0.2">
      <c r="A686" s="4" t="s">
        <v>576</v>
      </c>
      <c r="B686" s="17">
        <v>193</v>
      </c>
      <c r="C686" s="17">
        <v>2</v>
      </c>
      <c r="D686" s="17">
        <v>191</v>
      </c>
      <c r="E686" s="17">
        <v>4785.0000000000009</v>
      </c>
      <c r="F686" s="17">
        <v>3157.9999999999968</v>
      </c>
      <c r="G686" s="18">
        <v>2.4932349960000004</v>
      </c>
      <c r="H686" s="19">
        <v>994.41999999999985</v>
      </c>
      <c r="I686" s="6" t="s">
        <v>20</v>
      </c>
      <c r="J686" s="1" t="s">
        <v>19</v>
      </c>
    </row>
    <row r="687" spans="1:10" ht="15" customHeight="1" x14ac:dyDescent="0.2">
      <c r="A687" s="4" t="s">
        <v>577</v>
      </c>
      <c r="B687" s="17">
        <v>109</v>
      </c>
      <c r="C687" s="17">
        <v>1</v>
      </c>
      <c r="D687" s="17">
        <v>108</v>
      </c>
      <c r="E687" s="17">
        <v>2224</v>
      </c>
      <c r="F687" s="17">
        <v>1364.9999999999995</v>
      </c>
      <c r="G687" s="18">
        <v>1.1631637850000005</v>
      </c>
      <c r="H687" s="19">
        <v>335.87333333333339</v>
      </c>
      <c r="I687" s="6" t="s">
        <v>20</v>
      </c>
      <c r="J687" s="1" t="s">
        <v>19</v>
      </c>
    </row>
    <row r="688" spans="1:10" ht="15" customHeight="1" x14ac:dyDescent="0.2">
      <c r="A688" s="4" t="s">
        <v>578</v>
      </c>
      <c r="B688" s="17">
        <v>494</v>
      </c>
      <c r="C688" s="17">
        <v>30</v>
      </c>
      <c r="D688" s="17">
        <v>464</v>
      </c>
      <c r="E688" s="17">
        <v>12676.000000000002</v>
      </c>
      <c r="F688" s="17">
        <v>6390.9999999999982</v>
      </c>
      <c r="G688" s="18">
        <v>6.5336215689999984</v>
      </c>
      <c r="H688" s="19">
        <v>2363.349999999999</v>
      </c>
      <c r="I688" s="6" t="s">
        <v>20</v>
      </c>
      <c r="J688" s="1" t="s">
        <v>19</v>
      </c>
    </row>
    <row r="689" spans="1:10" ht="15" customHeight="1" x14ac:dyDescent="0.2">
      <c r="A689" s="4" t="s">
        <v>160</v>
      </c>
      <c r="B689" s="17">
        <v>280</v>
      </c>
      <c r="C689" s="17">
        <v>2</v>
      </c>
      <c r="D689" s="17">
        <v>278</v>
      </c>
      <c r="E689" s="17">
        <v>6530.9999999999909</v>
      </c>
      <c r="F689" s="17">
        <v>3005.9999999999995</v>
      </c>
      <c r="G689" s="18">
        <v>3.604303155000002</v>
      </c>
      <c r="H689" s="19">
        <v>1044.0366666666657</v>
      </c>
      <c r="I689" s="6" t="s">
        <v>20</v>
      </c>
      <c r="J689" s="1" t="s">
        <v>19</v>
      </c>
    </row>
    <row r="690" spans="1:10" ht="15" customHeight="1" x14ac:dyDescent="0.2">
      <c r="A690" s="4" t="s">
        <v>579</v>
      </c>
      <c r="B690" s="17">
        <v>199</v>
      </c>
      <c r="C690" s="17">
        <v>10</v>
      </c>
      <c r="D690" s="17">
        <v>189</v>
      </c>
      <c r="E690" s="17">
        <v>3844.0000000000018</v>
      </c>
      <c r="F690" s="17">
        <v>1452.0000000000007</v>
      </c>
      <c r="G690" s="18">
        <v>2.0588402859999992</v>
      </c>
      <c r="H690" s="19">
        <v>294.45666666666671</v>
      </c>
      <c r="I690" s="6" t="s">
        <v>20</v>
      </c>
      <c r="J690" s="1" t="s">
        <v>19</v>
      </c>
    </row>
    <row r="691" spans="1:10" ht="15" customHeight="1" x14ac:dyDescent="0.2">
      <c r="A691" s="4" t="s">
        <v>580</v>
      </c>
      <c r="B691" s="17">
        <v>172</v>
      </c>
      <c r="C691" s="17">
        <v>2</v>
      </c>
      <c r="D691" s="17">
        <v>170</v>
      </c>
      <c r="E691" s="17">
        <v>4938.9999999999991</v>
      </c>
      <c r="F691" s="17">
        <v>2140</v>
      </c>
      <c r="G691" s="18">
        <v>3.0445574780000006</v>
      </c>
      <c r="H691" s="19">
        <v>593.04666666666685</v>
      </c>
      <c r="I691" s="6" t="s">
        <v>20</v>
      </c>
      <c r="J691" s="1" t="s">
        <v>19</v>
      </c>
    </row>
    <row r="692" spans="1:10" ht="15" customHeight="1" x14ac:dyDescent="0.2">
      <c r="A692" s="4" t="s">
        <v>105</v>
      </c>
      <c r="B692" s="17">
        <v>147</v>
      </c>
      <c r="C692" s="17">
        <v>23</v>
      </c>
      <c r="D692" s="17">
        <v>124</v>
      </c>
      <c r="E692" s="17">
        <v>4807.9999999999973</v>
      </c>
      <c r="F692" s="17">
        <v>2594.0000000000005</v>
      </c>
      <c r="G692" s="18">
        <v>2.5199186169999996</v>
      </c>
      <c r="H692" s="19">
        <v>1164.946666666666</v>
      </c>
      <c r="I692" s="6" t="s">
        <v>20</v>
      </c>
      <c r="J692" s="1" t="s">
        <v>19</v>
      </c>
    </row>
    <row r="693" spans="1:10" ht="15" customHeight="1" x14ac:dyDescent="0.2">
      <c r="A693" s="4" t="s">
        <v>581</v>
      </c>
      <c r="B693" s="17">
        <v>345</v>
      </c>
      <c r="C693" s="17">
        <v>6</v>
      </c>
      <c r="D693" s="17">
        <v>339</v>
      </c>
      <c r="E693" s="17">
        <v>6545.0000000000091</v>
      </c>
      <c r="F693" s="17">
        <v>3335.0000000000009</v>
      </c>
      <c r="G693" s="18">
        <v>3.440844355999999</v>
      </c>
      <c r="H693" s="19">
        <v>877.71999999999991</v>
      </c>
      <c r="I693" s="6" t="s">
        <v>20</v>
      </c>
      <c r="J693" s="1" t="s">
        <v>19</v>
      </c>
    </row>
    <row r="694" spans="1:10" ht="15" customHeight="1" x14ac:dyDescent="0.2">
      <c r="A694" s="4" t="s">
        <v>582</v>
      </c>
      <c r="B694" s="17">
        <v>101</v>
      </c>
      <c r="C694" s="17">
        <v>15</v>
      </c>
      <c r="D694" s="17">
        <v>86</v>
      </c>
      <c r="E694" s="17">
        <v>4893.9999999999982</v>
      </c>
      <c r="F694" s="17">
        <v>2243.0000000000005</v>
      </c>
      <c r="G694" s="18">
        <v>3.9812512720000002</v>
      </c>
      <c r="H694" s="19">
        <v>1076.6566666666661</v>
      </c>
      <c r="I694" s="6" t="s">
        <v>20</v>
      </c>
      <c r="J694" s="1" t="s">
        <v>19</v>
      </c>
    </row>
    <row r="695" spans="1:10" ht="15" customHeight="1" x14ac:dyDescent="0.2">
      <c r="A695" s="4" t="s">
        <v>583</v>
      </c>
      <c r="B695" s="17">
        <v>218</v>
      </c>
      <c r="C695" s="17">
        <v>2</v>
      </c>
      <c r="D695" s="17">
        <v>216</v>
      </c>
      <c r="E695" s="17">
        <v>7001</v>
      </c>
      <c r="F695" s="17">
        <v>4147.0000000000027</v>
      </c>
      <c r="G695" s="18">
        <v>3.6191556469999986</v>
      </c>
      <c r="H695" s="19">
        <v>995.40666666666766</v>
      </c>
      <c r="I695" s="6" t="s">
        <v>20</v>
      </c>
      <c r="J695" s="1" t="s">
        <v>19</v>
      </c>
    </row>
    <row r="696" spans="1:10" ht="21" customHeight="1" x14ac:dyDescent="0.2">
      <c r="A696" s="4" t="s">
        <v>584</v>
      </c>
      <c r="B696" s="14">
        <f>SUM(B697:B701)</f>
        <v>744</v>
      </c>
      <c r="C696" s="14">
        <f t="shared" ref="C696:H696" si="80">SUM(C697:C701)</f>
        <v>39</v>
      </c>
      <c r="D696" s="14">
        <f t="shared" si="80"/>
        <v>705</v>
      </c>
      <c r="E696" s="14">
        <f t="shared" si="80"/>
        <v>38166.999999999993</v>
      </c>
      <c r="F696" s="14">
        <f t="shared" si="80"/>
        <v>19627</v>
      </c>
      <c r="G696" s="15">
        <f t="shared" si="80"/>
        <v>22.034720246999996</v>
      </c>
      <c r="H696" s="16">
        <f t="shared" si="80"/>
        <v>5310.7700000000013</v>
      </c>
      <c r="I696" s="6" t="s">
        <v>20</v>
      </c>
      <c r="J696" s="1" t="s">
        <v>19</v>
      </c>
    </row>
    <row r="697" spans="1:10" ht="15" customHeight="1" x14ac:dyDescent="0.2">
      <c r="A697" s="4" t="s">
        <v>734</v>
      </c>
      <c r="B697" s="17">
        <v>324</v>
      </c>
      <c r="C697" s="17">
        <v>6</v>
      </c>
      <c r="D697" s="17">
        <v>318</v>
      </c>
      <c r="E697" s="17">
        <v>15747.999999999993</v>
      </c>
      <c r="F697" s="17">
        <v>6408.0000000000036</v>
      </c>
      <c r="G697" s="18">
        <v>8.5422990859999999</v>
      </c>
      <c r="H697" s="19">
        <v>1739.2000000000003</v>
      </c>
      <c r="I697" s="6" t="s">
        <v>20</v>
      </c>
      <c r="J697" s="1" t="s">
        <v>19</v>
      </c>
    </row>
    <row r="698" spans="1:10" ht="15" customHeight="1" x14ac:dyDescent="0.2">
      <c r="A698" s="4" t="s">
        <v>585</v>
      </c>
      <c r="B698" s="17">
        <v>120</v>
      </c>
      <c r="C698" s="17">
        <v>12</v>
      </c>
      <c r="D698" s="17">
        <v>108</v>
      </c>
      <c r="E698" s="17">
        <v>7131</v>
      </c>
      <c r="F698" s="17">
        <v>4050</v>
      </c>
      <c r="G698" s="18">
        <v>5.0334384539999988</v>
      </c>
      <c r="H698" s="19">
        <v>1223.3900000000006</v>
      </c>
      <c r="I698" s="6" t="s">
        <v>20</v>
      </c>
      <c r="J698" s="1" t="s">
        <v>19</v>
      </c>
    </row>
    <row r="699" spans="1:10" ht="15" customHeight="1" x14ac:dyDescent="0.2">
      <c r="A699" s="4" t="s">
        <v>393</v>
      </c>
      <c r="B699" s="17">
        <v>88</v>
      </c>
      <c r="C699" s="17">
        <v>14</v>
      </c>
      <c r="D699" s="17">
        <v>74</v>
      </c>
      <c r="E699" s="17">
        <v>5222</v>
      </c>
      <c r="F699" s="17">
        <v>3611.0000000000009</v>
      </c>
      <c r="G699" s="18">
        <v>2.748667344999999</v>
      </c>
      <c r="H699" s="19">
        <v>1104.0499999999997</v>
      </c>
      <c r="I699" s="6" t="s">
        <v>20</v>
      </c>
      <c r="J699" s="1" t="s">
        <v>19</v>
      </c>
    </row>
    <row r="700" spans="1:10" ht="15" customHeight="1" x14ac:dyDescent="0.2">
      <c r="A700" s="4" t="s">
        <v>586</v>
      </c>
      <c r="B700" s="17">
        <v>136</v>
      </c>
      <c r="C700" s="17">
        <v>7</v>
      </c>
      <c r="D700" s="17">
        <v>129</v>
      </c>
      <c r="E700" s="17">
        <v>6949.9999999999982</v>
      </c>
      <c r="F700" s="17">
        <v>3248.9999999999977</v>
      </c>
      <c r="G700" s="18">
        <v>4.0726347920000006</v>
      </c>
      <c r="H700" s="19">
        <v>941.8566666666668</v>
      </c>
      <c r="I700" s="6" t="s">
        <v>20</v>
      </c>
      <c r="J700" s="1" t="s">
        <v>19</v>
      </c>
    </row>
    <row r="701" spans="1:10" ht="15" customHeight="1" x14ac:dyDescent="0.2">
      <c r="A701" s="4" t="s">
        <v>587</v>
      </c>
      <c r="B701" s="17">
        <v>76</v>
      </c>
      <c r="C701" s="17" t="s">
        <v>16</v>
      </c>
      <c r="D701" s="17">
        <v>76</v>
      </c>
      <c r="E701" s="17">
        <v>3116.0000000000009</v>
      </c>
      <c r="F701" s="17">
        <v>2309</v>
      </c>
      <c r="G701" s="18">
        <v>1.6376805700000001</v>
      </c>
      <c r="H701" s="19">
        <v>302.27333333333337</v>
      </c>
      <c r="I701" s="6" t="s">
        <v>20</v>
      </c>
      <c r="J701" s="1" t="s">
        <v>19</v>
      </c>
    </row>
    <row r="702" spans="1:10" ht="21" customHeight="1" x14ac:dyDescent="0.2">
      <c r="A702" s="4" t="s">
        <v>11</v>
      </c>
      <c r="B702" s="14">
        <f>SUM(B703)</f>
        <v>1754</v>
      </c>
      <c r="C702" s="14">
        <f t="shared" ref="C702:H702" si="81">SUM(C703)</f>
        <v>123</v>
      </c>
      <c r="D702" s="14">
        <f t="shared" si="81"/>
        <v>1631</v>
      </c>
      <c r="E702" s="14">
        <f t="shared" si="81"/>
        <v>671321</v>
      </c>
      <c r="F702" s="14">
        <f t="shared" si="81"/>
        <v>445142</v>
      </c>
      <c r="G702" s="15">
        <f t="shared" si="81"/>
        <v>355.10777212699975</v>
      </c>
      <c r="H702" s="16">
        <f t="shared" si="81"/>
        <v>188251.35666666675</v>
      </c>
      <c r="I702" s="6" t="s">
        <v>20</v>
      </c>
      <c r="J702" s="1" t="s">
        <v>19</v>
      </c>
    </row>
    <row r="703" spans="1:10" ht="21" customHeight="1" x14ac:dyDescent="0.2">
      <c r="A703" s="4" t="s">
        <v>588</v>
      </c>
      <c r="B703" s="14">
        <f>SUM(B704:B707)</f>
        <v>1754</v>
      </c>
      <c r="C703" s="14">
        <f t="shared" ref="C703:H703" si="82">SUM(C704:C707)</f>
        <v>123</v>
      </c>
      <c r="D703" s="14">
        <f t="shared" si="82"/>
        <v>1631</v>
      </c>
      <c r="E703" s="14">
        <f t="shared" si="82"/>
        <v>671321</v>
      </c>
      <c r="F703" s="14">
        <f t="shared" si="82"/>
        <v>445142</v>
      </c>
      <c r="G703" s="15">
        <f t="shared" si="82"/>
        <v>355.10777212699975</v>
      </c>
      <c r="H703" s="16">
        <f t="shared" si="82"/>
        <v>188251.35666666675</v>
      </c>
      <c r="I703" s="6" t="s">
        <v>20</v>
      </c>
      <c r="J703" s="1" t="s">
        <v>19</v>
      </c>
    </row>
    <row r="704" spans="1:10" ht="15" customHeight="1" x14ac:dyDescent="0.2">
      <c r="A704" s="4" t="s">
        <v>735</v>
      </c>
      <c r="B704" s="17">
        <v>340</v>
      </c>
      <c r="C704" s="17">
        <v>14</v>
      </c>
      <c r="D704" s="17">
        <v>326</v>
      </c>
      <c r="E704" s="17">
        <v>101654.99999999997</v>
      </c>
      <c r="F704" s="17">
        <v>63913.000000000029</v>
      </c>
      <c r="G704" s="18">
        <v>54.618524923999978</v>
      </c>
      <c r="H704" s="19">
        <v>25330.15</v>
      </c>
      <c r="I704" s="6" t="s">
        <v>20</v>
      </c>
      <c r="J704" s="1" t="s">
        <v>19</v>
      </c>
    </row>
    <row r="705" spans="1:10" ht="15" customHeight="1" x14ac:dyDescent="0.2">
      <c r="A705" s="4" t="s">
        <v>589</v>
      </c>
      <c r="B705" s="17">
        <v>739</v>
      </c>
      <c r="C705" s="17">
        <v>35</v>
      </c>
      <c r="D705" s="17">
        <v>704</v>
      </c>
      <c r="E705" s="17">
        <v>227280.00000000023</v>
      </c>
      <c r="F705" s="17">
        <v>175949.99999999997</v>
      </c>
      <c r="G705" s="18">
        <v>114.69988809800003</v>
      </c>
      <c r="H705" s="19">
        <v>72949.25999999998</v>
      </c>
      <c r="I705" s="6" t="s">
        <v>20</v>
      </c>
      <c r="J705" s="1" t="s">
        <v>19</v>
      </c>
    </row>
    <row r="706" spans="1:10" ht="15" customHeight="1" x14ac:dyDescent="0.2">
      <c r="A706" s="4" t="s">
        <v>590</v>
      </c>
      <c r="B706" s="17">
        <v>49</v>
      </c>
      <c r="C706" s="17">
        <v>16</v>
      </c>
      <c r="D706" s="17">
        <v>33</v>
      </c>
      <c r="E706" s="17">
        <v>15173.999999999998</v>
      </c>
      <c r="F706" s="17">
        <v>10225</v>
      </c>
      <c r="G706" s="18">
        <v>11.032034587999998</v>
      </c>
      <c r="H706" s="19">
        <v>4873.6666666666661</v>
      </c>
      <c r="I706" s="6" t="s">
        <v>20</v>
      </c>
      <c r="J706" s="1" t="s">
        <v>19</v>
      </c>
    </row>
    <row r="707" spans="1:10" ht="15" customHeight="1" x14ac:dyDescent="0.2">
      <c r="A707" s="4" t="s">
        <v>591</v>
      </c>
      <c r="B707" s="17">
        <v>626</v>
      </c>
      <c r="C707" s="17">
        <v>58</v>
      </c>
      <c r="D707" s="17">
        <v>568</v>
      </c>
      <c r="E707" s="17">
        <v>327211.99999999977</v>
      </c>
      <c r="F707" s="17">
        <v>195054</v>
      </c>
      <c r="G707" s="18">
        <v>174.75732451699977</v>
      </c>
      <c r="H707" s="19">
        <v>85098.280000000086</v>
      </c>
      <c r="I707" s="6" t="s">
        <v>20</v>
      </c>
      <c r="J707" s="1" t="s">
        <v>19</v>
      </c>
    </row>
    <row r="708" spans="1:10" ht="21" customHeight="1" x14ac:dyDescent="0.2">
      <c r="A708" s="4" t="s">
        <v>14</v>
      </c>
      <c r="B708" s="14">
        <f>SUM(B709,B713)</f>
        <v>2125</v>
      </c>
      <c r="C708" s="14">
        <f t="shared" ref="C708:H708" si="83">SUM(C709,C713)</f>
        <v>188</v>
      </c>
      <c r="D708" s="14">
        <f t="shared" si="83"/>
        <v>1937</v>
      </c>
      <c r="E708" s="14">
        <f t="shared" si="83"/>
        <v>2381887.0000000014</v>
      </c>
      <c r="F708" s="14">
        <f t="shared" si="83"/>
        <v>1555714</v>
      </c>
      <c r="G708" s="15">
        <f t="shared" si="83"/>
        <v>1284.8538250259996</v>
      </c>
      <c r="H708" s="16">
        <f t="shared" si="83"/>
        <v>175150.20000000007</v>
      </c>
      <c r="I708" s="6" t="s">
        <v>20</v>
      </c>
      <c r="J708" s="1" t="s">
        <v>19</v>
      </c>
    </row>
    <row r="709" spans="1:10" ht="21" customHeight="1" x14ac:dyDescent="0.2">
      <c r="A709" s="4" t="s">
        <v>592</v>
      </c>
      <c r="B709" s="14">
        <f>SUM(B710:B712)</f>
        <v>1712</v>
      </c>
      <c r="C709" s="14">
        <f t="shared" ref="C709:H709" si="84">SUM(C710:C712)</f>
        <v>107</v>
      </c>
      <c r="D709" s="14">
        <f t="shared" si="84"/>
        <v>1605</v>
      </c>
      <c r="E709" s="14">
        <f t="shared" si="84"/>
        <v>2206903.0000000014</v>
      </c>
      <c r="F709" s="14">
        <f t="shared" si="84"/>
        <v>1421252</v>
      </c>
      <c r="G709" s="15">
        <f t="shared" si="84"/>
        <v>1184.7148118009995</v>
      </c>
      <c r="H709" s="16">
        <f t="shared" si="84"/>
        <v>132881.31000000006</v>
      </c>
      <c r="I709" s="6" t="s">
        <v>20</v>
      </c>
      <c r="J709" s="1" t="s">
        <v>19</v>
      </c>
    </row>
    <row r="710" spans="1:10" ht="15" customHeight="1" x14ac:dyDescent="0.2">
      <c r="A710" s="4" t="s">
        <v>736</v>
      </c>
      <c r="B710" s="17">
        <v>390</v>
      </c>
      <c r="C710" s="17">
        <v>3</v>
      </c>
      <c r="D710" s="17">
        <v>387</v>
      </c>
      <c r="E710" s="17">
        <v>339854.00000000012</v>
      </c>
      <c r="F710" s="17">
        <v>275789.00000000006</v>
      </c>
      <c r="G710" s="18">
        <v>175.44545269600005</v>
      </c>
      <c r="H710" s="19">
        <v>19932.613333333338</v>
      </c>
      <c r="I710" s="6" t="s">
        <v>20</v>
      </c>
      <c r="J710" s="1" t="s">
        <v>19</v>
      </c>
    </row>
    <row r="711" spans="1:10" ht="15" customHeight="1" x14ac:dyDescent="0.2">
      <c r="A711" s="4" t="s">
        <v>593</v>
      </c>
      <c r="B711" s="17">
        <v>872</v>
      </c>
      <c r="C711" s="17">
        <v>18</v>
      </c>
      <c r="D711" s="17">
        <v>854</v>
      </c>
      <c r="E711" s="17">
        <v>802309.0000000007</v>
      </c>
      <c r="F711" s="17">
        <v>455518.99999999988</v>
      </c>
      <c r="G711" s="18">
        <v>410.96646998999961</v>
      </c>
      <c r="H711" s="19">
        <v>48338.046666666683</v>
      </c>
      <c r="I711" s="6" t="s">
        <v>20</v>
      </c>
      <c r="J711" s="1" t="s">
        <v>19</v>
      </c>
    </row>
    <row r="712" spans="1:10" ht="15" customHeight="1" x14ac:dyDescent="0.2">
      <c r="A712" s="4" t="s">
        <v>594</v>
      </c>
      <c r="B712" s="17">
        <v>450</v>
      </c>
      <c r="C712" s="17">
        <v>86</v>
      </c>
      <c r="D712" s="17">
        <v>364</v>
      </c>
      <c r="E712" s="17">
        <v>1064740.0000000005</v>
      </c>
      <c r="F712" s="17">
        <v>689944</v>
      </c>
      <c r="G712" s="18">
        <v>598.30288911499974</v>
      </c>
      <c r="H712" s="19">
        <v>64610.650000000052</v>
      </c>
      <c r="I712" s="6" t="s">
        <v>20</v>
      </c>
      <c r="J712" s="1" t="s">
        <v>19</v>
      </c>
    </row>
    <row r="713" spans="1:10" ht="21" customHeight="1" x14ac:dyDescent="0.2">
      <c r="A713" s="4" t="s">
        <v>595</v>
      </c>
      <c r="B713" s="14">
        <f>SUM(B714:B715)</f>
        <v>413</v>
      </c>
      <c r="C713" s="14">
        <f t="shared" ref="C713:G713" si="85">SUM(C714:C715)</f>
        <v>81</v>
      </c>
      <c r="D713" s="14">
        <f t="shared" si="85"/>
        <v>332</v>
      </c>
      <c r="E713" s="14">
        <f t="shared" si="85"/>
        <v>174984.00000000006</v>
      </c>
      <c r="F713" s="14">
        <f t="shared" si="85"/>
        <v>134462</v>
      </c>
      <c r="G713" s="15">
        <f t="shared" si="85"/>
        <v>100.13901322500001</v>
      </c>
      <c r="H713" s="16">
        <f>SUM(H714:H715)</f>
        <v>42268.890000000014</v>
      </c>
      <c r="I713" s="6" t="s">
        <v>20</v>
      </c>
      <c r="J713" s="1" t="s">
        <v>19</v>
      </c>
    </row>
    <row r="714" spans="1:10" ht="15" customHeight="1" x14ac:dyDescent="0.2">
      <c r="A714" s="4" t="s">
        <v>596</v>
      </c>
      <c r="B714" s="17">
        <v>301</v>
      </c>
      <c r="C714" s="17">
        <v>29</v>
      </c>
      <c r="D714" s="17">
        <v>272</v>
      </c>
      <c r="E714" s="17">
        <v>119483.00000000004</v>
      </c>
      <c r="F714" s="17">
        <v>97068.000000000015</v>
      </c>
      <c r="G714" s="18">
        <v>71.067995931000013</v>
      </c>
      <c r="H714" s="19">
        <v>32476.966666666678</v>
      </c>
      <c r="I714" s="6" t="s">
        <v>20</v>
      </c>
      <c r="J714" s="1" t="s">
        <v>19</v>
      </c>
    </row>
    <row r="715" spans="1:10" ht="15" customHeight="1" x14ac:dyDescent="0.2">
      <c r="A715" s="4" t="s">
        <v>597</v>
      </c>
      <c r="B715" s="17">
        <v>112</v>
      </c>
      <c r="C715" s="17">
        <v>52</v>
      </c>
      <c r="D715" s="17">
        <v>60</v>
      </c>
      <c r="E715" s="17">
        <v>55501</v>
      </c>
      <c r="F715" s="17">
        <v>37394</v>
      </c>
      <c r="G715" s="18">
        <v>29.071017294000001</v>
      </c>
      <c r="H715" s="19">
        <v>9791.9233333333359</v>
      </c>
      <c r="I715" s="6" t="s">
        <v>20</v>
      </c>
      <c r="J715" s="1" t="s">
        <v>19</v>
      </c>
    </row>
    <row r="716" spans="1:10" ht="21" customHeight="1" x14ac:dyDescent="0.2">
      <c r="A716" s="4" t="s">
        <v>15</v>
      </c>
      <c r="B716" s="14">
        <f>SUM(B717,B726,B735,B752,B758,B770,B778,B784,B790)</f>
        <v>8533</v>
      </c>
      <c r="C716" s="14">
        <f t="shared" ref="C716:G716" si="86">SUM(C717,C726,C735,C752,C758,C770,C778,C784,C790)</f>
        <v>801</v>
      </c>
      <c r="D716" s="14">
        <f t="shared" si="86"/>
        <v>7732</v>
      </c>
      <c r="E716" s="14">
        <f t="shared" si="86"/>
        <v>439341</v>
      </c>
      <c r="F716" s="14">
        <f t="shared" si="86"/>
        <v>244467.00000000006</v>
      </c>
      <c r="G716" s="15">
        <f t="shared" si="86"/>
        <v>289.79094205500002</v>
      </c>
      <c r="H716" s="16">
        <f>SUM(H717,H726,H735,H752,H758,H770,H778,H784,H790)</f>
        <v>70801.573333333334</v>
      </c>
      <c r="I716" s="6" t="s">
        <v>20</v>
      </c>
      <c r="J716" s="1" t="s">
        <v>19</v>
      </c>
    </row>
    <row r="717" spans="1:10" ht="21" customHeight="1" x14ac:dyDescent="0.2">
      <c r="A717" s="4" t="s">
        <v>598</v>
      </c>
      <c r="B717" s="14">
        <f>SUM(B718:B725)</f>
        <v>1090</v>
      </c>
      <c r="C717" s="14">
        <f t="shared" ref="C717:H717" si="87">SUM(C718:C725)</f>
        <v>97</v>
      </c>
      <c r="D717" s="14">
        <f t="shared" si="87"/>
        <v>993</v>
      </c>
      <c r="E717" s="14">
        <f t="shared" si="87"/>
        <v>27496.999999999996</v>
      </c>
      <c r="F717" s="14">
        <f t="shared" si="87"/>
        <v>12750.999999999998</v>
      </c>
      <c r="G717" s="15">
        <f t="shared" si="87"/>
        <v>14.34807732</v>
      </c>
      <c r="H717" s="16">
        <f t="shared" si="87"/>
        <v>2925.3466666666664</v>
      </c>
      <c r="I717" s="6" t="s">
        <v>20</v>
      </c>
      <c r="J717" s="1" t="s">
        <v>19</v>
      </c>
    </row>
    <row r="718" spans="1:10" ht="15" customHeight="1" x14ac:dyDescent="0.2">
      <c r="A718" s="4" t="s">
        <v>737</v>
      </c>
      <c r="B718" s="17">
        <v>207</v>
      </c>
      <c r="C718" s="17">
        <v>31</v>
      </c>
      <c r="D718" s="17">
        <v>176</v>
      </c>
      <c r="E718" s="17">
        <v>5986.9999999999982</v>
      </c>
      <c r="F718" s="17">
        <v>2619.9999999999982</v>
      </c>
      <c r="G718" s="18">
        <v>3.1669379459999982</v>
      </c>
      <c r="H718" s="19">
        <v>599.7399999999999</v>
      </c>
      <c r="I718" s="6" t="s">
        <v>20</v>
      </c>
      <c r="J718" s="1" t="s">
        <v>19</v>
      </c>
    </row>
    <row r="719" spans="1:10" ht="15" customHeight="1" x14ac:dyDescent="0.2">
      <c r="A719" s="4" t="s">
        <v>599</v>
      </c>
      <c r="B719" s="17">
        <v>44</v>
      </c>
      <c r="C719" s="17">
        <v>11</v>
      </c>
      <c r="D719" s="17">
        <v>33</v>
      </c>
      <c r="E719" s="17">
        <v>478</v>
      </c>
      <c r="F719" s="17">
        <v>363.99999999999977</v>
      </c>
      <c r="G719" s="18">
        <v>0.24716174999999996</v>
      </c>
      <c r="H719" s="19">
        <v>9.51</v>
      </c>
      <c r="I719" s="6" t="s">
        <v>20</v>
      </c>
      <c r="J719" s="1" t="s">
        <v>19</v>
      </c>
    </row>
    <row r="720" spans="1:10" ht="15" customHeight="1" x14ac:dyDescent="0.2">
      <c r="A720" s="4" t="s">
        <v>600</v>
      </c>
      <c r="B720" s="17">
        <v>233</v>
      </c>
      <c r="C720" s="17">
        <v>9</v>
      </c>
      <c r="D720" s="17">
        <v>224</v>
      </c>
      <c r="E720" s="17">
        <v>6117</v>
      </c>
      <c r="F720" s="17">
        <v>2816</v>
      </c>
      <c r="G720" s="18">
        <v>3.2022380479999999</v>
      </c>
      <c r="H720" s="19">
        <v>602.91999999999985</v>
      </c>
      <c r="I720" s="6" t="s">
        <v>20</v>
      </c>
      <c r="J720" s="1" t="s">
        <v>19</v>
      </c>
    </row>
    <row r="721" spans="1:10" ht="15" customHeight="1" x14ac:dyDescent="0.2">
      <c r="A721" s="4" t="s">
        <v>601</v>
      </c>
      <c r="B721" s="17">
        <v>188</v>
      </c>
      <c r="C721" s="17">
        <v>18</v>
      </c>
      <c r="D721" s="17">
        <v>170</v>
      </c>
      <c r="E721" s="17">
        <v>3041.9999999999995</v>
      </c>
      <c r="F721" s="17">
        <v>1487.0000000000016</v>
      </c>
      <c r="G721" s="18">
        <v>1.5903357080000005</v>
      </c>
      <c r="H721" s="19">
        <v>311.72666666666669</v>
      </c>
      <c r="I721" s="6" t="s">
        <v>20</v>
      </c>
      <c r="J721" s="1" t="s">
        <v>19</v>
      </c>
    </row>
    <row r="722" spans="1:10" ht="15" customHeight="1" x14ac:dyDescent="0.2">
      <c r="A722" s="4" t="s">
        <v>602</v>
      </c>
      <c r="B722" s="17">
        <v>44</v>
      </c>
      <c r="C722" s="17">
        <v>1</v>
      </c>
      <c r="D722" s="17">
        <v>43</v>
      </c>
      <c r="E722" s="17">
        <v>4483</v>
      </c>
      <c r="F722" s="17">
        <v>2136</v>
      </c>
      <c r="G722" s="18">
        <v>2.3020651070000002</v>
      </c>
      <c r="H722" s="19">
        <v>875.02666666666664</v>
      </c>
      <c r="I722" s="6" t="s">
        <v>20</v>
      </c>
      <c r="J722" s="1" t="s">
        <v>19</v>
      </c>
    </row>
    <row r="723" spans="1:10" ht="15" customHeight="1" x14ac:dyDescent="0.2">
      <c r="A723" s="4" t="s">
        <v>603</v>
      </c>
      <c r="B723" s="17">
        <v>85</v>
      </c>
      <c r="C723" s="17">
        <v>11</v>
      </c>
      <c r="D723" s="17">
        <v>74</v>
      </c>
      <c r="E723" s="17">
        <v>1352.9999999999998</v>
      </c>
      <c r="F723" s="17">
        <v>712.99999999999989</v>
      </c>
      <c r="G723" s="18">
        <v>0.70990844399999997</v>
      </c>
      <c r="H723" s="19">
        <v>83.496666666666712</v>
      </c>
      <c r="I723" s="6" t="s">
        <v>20</v>
      </c>
      <c r="J723" s="1" t="s">
        <v>19</v>
      </c>
    </row>
    <row r="724" spans="1:10" ht="15" customHeight="1" x14ac:dyDescent="0.2">
      <c r="A724" s="4" t="s">
        <v>604</v>
      </c>
      <c r="B724" s="17">
        <v>249</v>
      </c>
      <c r="C724" s="17">
        <v>7</v>
      </c>
      <c r="D724" s="17">
        <v>242</v>
      </c>
      <c r="E724" s="17">
        <v>5645.9999999999964</v>
      </c>
      <c r="F724" s="17">
        <v>2465.9999999999977</v>
      </c>
      <c r="G724" s="18">
        <v>2.9321057999999995</v>
      </c>
      <c r="H724" s="19">
        <v>438.49</v>
      </c>
      <c r="I724" s="6" t="s">
        <v>20</v>
      </c>
      <c r="J724" s="1" t="s">
        <v>19</v>
      </c>
    </row>
    <row r="725" spans="1:10" ht="15" customHeight="1" x14ac:dyDescent="0.2">
      <c r="A725" s="4" t="s">
        <v>605</v>
      </c>
      <c r="B725" s="17">
        <v>40</v>
      </c>
      <c r="C725" s="17">
        <v>9</v>
      </c>
      <c r="D725" s="17">
        <v>31</v>
      </c>
      <c r="E725" s="17">
        <v>391.00000000000011</v>
      </c>
      <c r="F725" s="17">
        <v>148.99999999999997</v>
      </c>
      <c r="G725" s="18">
        <v>0.19732451699999998</v>
      </c>
      <c r="H725" s="19">
        <v>4.4366666666666674</v>
      </c>
      <c r="I725" s="6" t="s">
        <v>20</v>
      </c>
      <c r="J725" s="1" t="s">
        <v>19</v>
      </c>
    </row>
    <row r="726" spans="1:10" ht="21" customHeight="1" x14ac:dyDescent="0.2">
      <c r="A726" s="4" t="s">
        <v>606</v>
      </c>
      <c r="B726" s="14">
        <f>SUM(B727:B734)</f>
        <v>1029</v>
      </c>
      <c r="C726" s="14">
        <f t="shared" ref="C726:H726" si="88">SUM(C727:C734)</f>
        <v>249</v>
      </c>
      <c r="D726" s="14">
        <f t="shared" si="88"/>
        <v>780</v>
      </c>
      <c r="E726" s="14">
        <f t="shared" si="88"/>
        <v>39139</v>
      </c>
      <c r="F726" s="14">
        <f t="shared" si="88"/>
        <v>20162</v>
      </c>
      <c r="G726" s="15">
        <f t="shared" si="88"/>
        <v>50.244120045999992</v>
      </c>
      <c r="H726" s="16">
        <f t="shared" si="88"/>
        <v>3975.9033333333336</v>
      </c>
      <c r="I726" s="6" t="s">
        <v>20</v>
      </c>
      <c r="J726" s="1" t="s">
        <v>19</v>
      </c>
    </row>
    <row r="727" spans="1:10" ht="15" customHeight="1" x14ac:dyDescent="0.2">
      <c r="A727" s="4" t="s">
        <v>738</v>
      </c>
      <c r="B727" s="17">
        <v>105</v>
      </c>
      <c r="C727" s="17">
        <v>21</v>
      </c>
      <c r="D727" s="17">
        <v>84</v>
      </c>
      <c r="E727" s="17">
        <v>2650.9999999999991</v>
      </c>
      <c r="F727" s="17">
        <v>968.00000000000034</v>
      </c>
      <c r="G727" s="18">
        <v>31.363479145999996</v>
      </c>
      <c r="H727" s="19">
        <v>206.78</v>
      </c>
      <c r="I727" s="6" t="s">
        <v>20</v>
      </c>
      <c r="J727" s="1" t="s">
        <v>19</v>
      </c>
    </row>
    <row r="728" spans="1:10" ht="15" customHeight="1" x14ac:dyDescent="0.2">
      <c r="A728" s="4" t="s">
        <v>607</v>
      </c>
      <c r="B728" s="17">
        <v>2</v>
      </c>
      <c r="C728" s="17" t="s">
        <v>16</v>
      </c>
      <c r="D728" s="17">
        <v>2</v>
      </c>
      <c r="E728" s="17">
        <v>15</v>
      </c>
      <c r="F728" s="17">
        <v>5</v>
      </c>
      <c r="G728" s="18">
        <v>7.6297050000000005E-3</v>
      </c>
      <c r="H728" s="19">
        <v>0.03</v>
      </c>
      <c r="I728" s="6" t="s">
        <v>20</v>
      </c>
      <c r="J728" s="1" t="s">
        <v>19</v>
      </c>
    </row>
    <row r="729" spans="1:10" ht="15" customHeight="1" x14ac:dyDescent="0.2">
      <c r="A729" s="4" t="s">
        <v>608</v>
      </c>
      <c r="B729" s="17">
        <v>255</v>
      </c>
      <c r="C729" s="17">
        <v>116</v>
      </c>
      <c r="D729" s="17">
        <v>139</v>
      </c>
      <c r="E729" s="17">
        <v>12806.999999999998</v>
      </c>
      <c r="F729" s="17">
        <v>9368.0000000000018</v>
      </c>
      <c r="G729" s="18">
        <v>6.6552797570000024</v>
      </c>
      <c r="H729" s="19">
        <v>1807.1233333333341</v>
      </c>
      <c r="I729" s="6" t="s">
        <v>20</v>
      </c>
      <c r="J729" s="1" t="s">
        <v>19</v>
      </c>
    </row>
    <row r="730" spans="1:10" ht="15" customHeight="1" x14ac:dyDescent="0.2">
      <c r="A730" s="4" t="s">
        <v>609</v>
      </c>
      <c r="B730" s="17">
        <v>48</v>
      </c>
      <c r="C730" s="17" t="s">
        <v>16</v>
      </c>
      <c r="D730" s="17">
        <v>48</v>
      </c>
      <c r="E730" s="17">
        <v>1284.0000000000005</v>
      </c>
      <c r="F730" s="17">
        <v>626.00000000000011</v>
      </c>
      <c r="G730" s="18">
        <v>0.67156663299999986</v>
      </c>
      <c r="H730" s="19">
        <v>179.33333333333343</v>
      </c>
      <c r="I730" s="6" t="s">
        <v>20</v>
      </c>
      <c r="J730" s="1" t="s">
        <v>19</v>
      </c>
    </row>
    <row r="731" spans="1:10" ht="15" customHeight="1" x14ac:dyDescent="0.2">
      <c r="A731" s="4" t="s">
        <v>610</v>
      </c>
      <c r="B731" s="17">
        <v>110</v>
      </c>
      <c r="C731" s="17">
        <v>25</v>
      </c>
      <c r="D731" s="17">
        <v>85</v>
      </c>
      <c r="E731" s="17">
        <v>6379</v>
      </c>
      <c r="F731" s="17">
        <v>3188.9999999999991</v>
      </c>
      <c r="G731" s="18">
        <v>3.2760325540000004</v>
      </c>
      <c r="H731" s="19">
        <v>550.12333333333345</v>
      </c>
      <c r="I731" s="6" t="s">
        <v>20</v>
      </c>
      <c r="J731" s="1" t="s">
        <v>19</v>
      </c>
    </row>
    <row r="732" spans="1:10" ht="15" customHeight="1" x14ac:dyDescent="0.2">
      <c r="A732" s="4" t="s">
        <v>611</v>
      </c>
      <c r="B732" s="17">
        <v>40</v>
      </c>
      <c r="C732" s="17">
        <v>2</v>
      </c>
      <c r="D732" s="17">
        <v>38</v>
      </c>
      <c r="E732" s="17">
        <v>642.00000000000023</v>
      </c>
      <c r="F732" s="17">
        <v>300.00000000000006</v>
      </c>
      <c r="G732" s="18">
        <v>0.34088504599999991</v>
      </c>
      <c r="H732" s="19">
        <v>36.47</v>
      </c>
      <c r="I732" s="6" t="s">
        <v>20</v>
      </c>
      <c r="J732" s="1" t="s">
        <v>19</v>
      </c>
    </row>
    <row r="733" spans="1:10" ht="15" customHeight="1" x14ac:dyDescent="0.2">
      <c r="A733" s="4" t="s">
        <v>612</v>
      </c>
      <c r="B733" s="17">
        <v>201</v>
      </c>
      <c r="C733" s="17">
        <v>42</v>
      </c>
      <c r="D733" s="17">
        <v>159</v>
      </c>
      <c r="E733" s="17">
        <v>6757.0000000000018</v>
      </c>
      <c r="F733" s="17">
        <v>2259</v>
      </c>
      <c r="G733" s="18">
        <v>3.4717192280000004</v>
      </c>
      <c r="H733" s="19">
        <v>486.84666666666664</v>
      </c>
      <c r="I733" s="6" t="s">
        <v>20</v>
      </c>
      <c r="J733" s="1" t="s">
        <v>19</v>
      </c>
    </row>
    <row r="734" spans="1:10" ht="15" customHeight="1" x14ac:dyDescent="0.2">
      <c r="A734" s="4" t="s">
        <v>613</v>
      </c>
      <c r="B734" s="17">
        <v>268</v>
      </c>
      <c r="C734" s="17">
        <v>43</v>
      </c>
      <c r="D734" s="17">
        <v>225</v>
      </c>
      <c r="E734" s="17">
        <v>8603.9999999999982</v>
      </c>
      <c r="F734" s="17">
        <v>3446.9999999999995</v>
      </c>
      <c r="G734" s="18">
        <v>4.4575279770000007</v>
      </c>
      <c r="H734" s="19">
        <v>709.19666666666615</v>
      </c>
      <c r="I734" s="6" t="s">
        <v>20</v>
      </c>
      <c r="J734" s="1" t="s">
        <v>19</v>
      </c>
    </row>
    <row r="735" spans="1:10" ht="21" customHeight="1" x14ac:dyDescent="0.2">
      <c r="A735" s="4" t="s">
        <v>614</v>
      </c>
      <c r="B735" s="14">
        <f>SUM(B736:B751)</f>
        <v>1957</v>
      </c>
      <c r="C735" s="14">
        <f t="shared" ref="C735:H735" si="89">SUM(C736:C751)</f>
        <v>186</v>
      </c>
      <c r="D735" s="14">
        <f t="shared" si="89"/>
        <v>1771</v>
      </c>
      <c r="E735" s="14">
        <f t="shared" si="89"/>
        <v>59753.000000000015</v>
      </c>
      <c r="F735" s="14">
        <f t="shared" si="89"/>
        <v>25109.999999999996</v>
      </c>
      <c r="G735" s="15">
        <f t="shared" si="89"/>
        <v>32.425544262000003</v>
      </c>
      <c r="H735" s="16">
        <f t="shared" si="89"/>
        <v>5621.4933333333338</v>
      </c>
      <c r="I735" s="6" t="s">
        <v>20</v>
      </c>
      <c r="J735" s="1" t="s">
        <v>19</v>
      </c>
    </row>
    <row r="736" spans="1:10" ht="15" customHeight="1" x14ac:dyDescent="0.2">
      <c r="A736" s="4" t="s">
        <v>739</v>
      </c>
      <c r="B736" s="17">
        <v>216</v>
      </c>
      <c r="C736" s="17">
        <v>30</v>
      </c>
      <c r="D736" s="17">
        <v>186</v>
      </c>
      <c r="E736" s="17">
        <v>5703.0000000000018</v>
      </c>
      <c r="F736" s="17">
        <v>2261</v>
      </c>
      <c r="G736" s="18">
        <v>2.9637334700000011</v>
      </c>
      <c r="H736" s="19">
        <v>557.37666666666689</v>
      </c>
      <c r="I736" s="6" t="s">
        <v>20</v>
      </c>
      <c r="J736" s="1" t="s">
        <v>19</v>
      </c>
    </row>
    <row r="737" spans="1:10" ht="15" customHeight="1" x14ac:dyDescent="0.2">
      <c r="A737" s="4" t="s">
        <v>615</v>
      </c>
      <c r="B737" s="17">
        <v>222</v>
      </c>
      <c r="C737" s="17">
        <v>13</v>
      </c>
      <c r="D737" s="17">
        <v>209</v>
      </c>
      <c r="E737" s="17">
        <v>5593.9999999999973</v>
      </c>
      <c r="F737" s="17">
        <v>2850.9999999999986</v>
      </c>
      <c r="G737" s="18">
        <v>3.9595015269999942</v>
      </c>
      <c r="H737" s="19">
        <v>534.45666666666682</v>
      </c>
      <c r="I737" s="6" t="s">
        <v>20</v>
      </c>
      <c r="J737" s="1" t="s">
        <v>19</v>
      </c>
    </row>
    <row r="738" spans="1:10" ht="15" customHeight="1" x14ac:dyDescent="0.2">
      <c r="A738" s="4" t="s">
        <v>616</v>
      </c>
      <c r="B738" s="17">
        <v>71</v>
      </c>
      <c r="C738" s="17" t="s">
        <v>16</v>
      </c>
      <c r="D738" s="17">
        <v>71</v>
      </c>
      <c r="E738" s="17">
        <v>893.99999999999977</v>
      </c>
      <c r="F738" s="17">
        <v>525.00000000000011</v>
      </c>
      <c r="G738" s="18">
        <v>0.46380468000000008</v>
      </c>
      <c r="H738" s="19">
        <v>54.98333333333332</v>
      </c>
      <c r="I738" s="6" t="s">
        <v>20</v>
      </c>
      <c r="J738" s="1" t="s">
        <v>19</v>
      </c>
    </row>
    <row r="739" spans="1:10" ht="15" customHeight="1" x14ac:dyDescent="0.2">
      <c r="A739" s="4" t="s">
        <v>617</v>
      </c>
      <c r="B739" s="17">
        <v>91</v>
      </c>
      <c r="C739" s="17">
        <v>12</v>
      </c>
      <c r="D739" s="17">
        <v>79</v>
      </c>
      <c r="E739" s="17">
        <v>4339.9999999999991</v>
      </c>
      <c r="F739" s="17">
        <v>1648.9999999999995</v>
      </c>
      <c r="G739" s="18">
        <v>2.23802645</v>
      </c>
      <c r="H739" s="19">
        <v>321.85666666666663</v>
      </c>
      <c r="I739" s="6" t="s">
        <v>20</v>
      </c>
      <c r="J739" s="1" t="s">
        <v>19</v>
      </c>
    </row>
    <row r="740" spans="1:10" ht="15" customHeight="1" x14ac:dyDescent="0.2">
      <c r="A740" s="4" t="s">
        <v>618</v>
      </c>
      <c r="B740" s="17">
        <v>466</v>
      </c>
      <c r="C740" s="17">
        <v>1</v>
      </c>
      <c r="D740" s="17">
        <v>465</v>
      </c>
      <c r="E740" s="17">
        <v>18060.000000000018</v>
      </c>
      <c r="F740" s="17">
        <v>8566.9999999999982</v>
      </c>
      <c r="G740" s="18">
        <v>9.4585147529999958</v>
      </c>
      <c r="H740" s="19">
        <v>2419.4800000000005</v>
      </c>
      <c r="I740" s="6" t="s">
        <v>20</v>
      </c>
      <c r="J740" s="1" t="s">
        <v>19</v>
      </c>
    </row>
    <row r="741" spans="1:10" ht="15" customHeight="1" x14ac:dyDescent="0.2">
      <c r="A741" s="4" t="s">
        <v>619</v>
      </c>
      <c r="B741" s="17">
        <v>6</v>
      </c>
      <c r="C741" s="17">
        <v>2</v>
      </c>
      <c r="D741" s="17">
        <v>4</v>
      </c>
      <c r="E741" s="17">
        <v>449.00000000000006</v>
      </c>
      <c r="F741" s="17">
        <v>84</v>
      </c>
      <c r="G741" s="18">
        <v>0.22966429299999999</v>
      </c>
      <c r="H741" s="19">
        <v>25.856666666666662</v>
      </c>
      <c r="I741" s="6" t="s">
        <v>20</v>
      </c>
      <c r="J741" s="1" t="s">
        <v>19</v>
      </c>
    </row>
    <row r="742" spans="1:10" ht="15" customHeight="1" x14ac:dyDescent="0.2">
      <c r="A742" s="4" t="s">
        <v>620</v>
      </c>
      <c r="B742" s="17">
        <v>109</v>
      </c>
      <c r="C742" s="17">
        <v>4</v>
      </c>
      <c r="D742" s="17">
        <v>105</v>
      </c>
      <c r="E742" s="17">
        <v>5483.0000000000027</v>
      </c>
      <c r="F742" s="17">
        <v>1437.0000000000002</v>
      </c>
      <c r="G742" s="18">
        <v>2.8716276710000028</v>
      </c>
      <c r="H742" s="19">
        <v>138.73999999999998</v>
      </c>
      <c r="I742" s="6" t="s">
        <v>20</v>
      </c>
      <c r="J742" s="1" t="s">
        <v>19</v>
      </c>
    </row>
    <row r="743" spans="1:10" ht="15" customHeight="1" x14ac:dyDescent="0.2">
      <c r="A743" s="4" t="s">
        <v>621</v>
      </c>
      <c r="B743" s="17">
        <v>109</v>
      </c>
      <c r="C743" s="17">
        <v>6</v>
      </c>
      <c r="D743" s="17">
        <v>103</v>
      </c>
      <c r="E743" s="17">
        <v>2206</v>
      </c>
      <c r="F743" s="17">
        <v>1214</v>
      </c>
      <c r="G743" s="18">
        <v>1.1680671420000004</v>
      </c>
      <c r="H743" s="19">
        <v>230.65333333333342</v>
      </c>
      <c r="I743" s="6" t="s">
        <v>20</v>
      </c>
      <c r="J743" s="1" t="s">
        <v>19</v>
      </c>
    </row>
    <row r="744" spans="1:10" ht="15" customHeight="1" x14ac:dyDescent="0.2">
      <c r="A744" s="4" t="s">
        <v>353</v>
      </c>
      <c r="B744" s="17">
        <v>10</v>
      </c>
      <c r="C744" s="17">
        <v>3</v>
      </c>
      <c r="D744" s="17">
        <v>7</v>
      </c>
      <c r="E744" s="17">
        <v>438.00000000000011</v>
      </c>
      <c r="F744" s="17">
        <v>61</v>
      </c>
      <c r="G744" s="18">
        <v>0.224415056</v>
      </c>
      <c r="H744" s="19">
        <v>9.7233333333333345</v>
      </c>
      <c r="I744" s="6" t="s">
        <v>20</v>
      </c>
      <c r="J744" s="1" t="s">
        <v>19</v>
      </c>
    </row>
    <row r="745" spans="1:10" ht="15" customHeight="1" x14ac:dyDescent="0.2">
      <c r="A745" s="4" t="s">
        <v>622</v>
      </c>
      <c r="B745" s="17">
        <v>10</v>
      </c>
      <c r="C745" s="17">
        <v>2</v>
      </c>
      <c r="D745" s="17">
        <v>8</v>
      </c>
      <c r="E745" s="17">
        <v>181</v>
      </c>
      <c r="F745" s="17">
        <v>27</v>
      </c>
      <c r="G745" s="18">
        <v>8.8311292000000013E-2</v>
      </c>
      <c r="H745" s="19">
        <v>23.823333333333334</v>
      </c>
      <c r="I745" s="6" t="s">
        <v>20</v>
      </c>
      <c r="J745" s="1" t="s">
        <v>19</v>
      </c>
    </row>
    <row r="746" spans="1:10" ht="15" customHeight="1" x14ac:dyDescent="0.2">
      <c r="A746" s="4" t="s">
        <v>623</v>
      </c>
      <c r="B746" s="17">
        <v>221</v>
      </c>
      <c r="C746" s="17">
        <v>27</v>
      </c>
      <c r="D746" s="17">
        <v>194</v>
      </c>
      <c r="E746" s="17">
        <v>4202</v>
      </c>
      <c r="F746" s="17">
        <v>1297.0000000000007</v>
      </c>
      <c r="G746" s="18">
        <v>2.1461546299999985</v>
      </c>
      <c r="H746" s="19">
        <v>167.21000000000006</v>
      </c>
      <c r="I746" s="6" t="s">
        <v>20</v>
      </c>
      <c r="J746" s="1" t="s">
        <v>19</v>
      </c>
    </row>
    <row r="747" spans="1:10" ht="15" customHeight="1" x14ac:dyDescent="0.2">
      <c r="A747" s="4" t="s">
        <v>624</v>
      </c>
      <c r="B747" s="17">
        <v>102</v>
      </c>
      <c r="C747" s="17">
        <v>13</v>
      </c>
      <c r="D747" s="17">
        <v>89</v>
      </c>
      <c r="E747" s="17">
        <v>2898</v>
      </c>
      <c r="F747" s="17">
        <v>1292.0000000000005</v>
      </c>
      <c r="G747" s="18">
        <v>1.4914547310000001</v>
      </c>
      <c r="H747" s="19">
        <v>195.92333333333337</v>
      </c>
      <c r="I747" s="6" t="s">
        <v>20</v>
      </c>
      <c r="J747" s="1" t="s">
        <v>19</v>
      </c>
    </row>
    <row r="748" spans="1:10" ht="15" customHeight="1" x14ac:dyDescent="0.2">
      <c r="A748" s="4" t="s">
        <v>625</v>
      </c>
      <c r="B748" s="17">
        <v>90</v>
      </c>
      <c r="C748" s="17">
        <v>22</v>
      </c>
      <c r="D748" s="17">
        <v>68</v>
      </c>
      <c r="E748" s="17">
        <v>2162</v>
      </c>
      <c r="F748" s="17">
        <v>1086.9999999999998</v>
      </c>
      <c r="G748" s="18">
        <v>1.1504069179999998</v>
      </c>
      <c r="H748" s="19">
        <v>377.15333333333331</v>
      </c>
      <c r="I748" s="6" t="s">
        <v>20</v>
      </c>
      <c r="J748" s="1" t="s">
        <v>19</v>
      </c>
    </row>
    <row r="749" spans="1:10" ht="15" customHeight="1" x14ac:dyDescent="0.2">
      <c r="A749" s="4" t="s">
        <v>626</v>
      </c>
      <c r="B749" s="17">
        <v>28</v>
      </c>
      <c r="C749" s="17">
        <v>2</v>
      </c>
      <c r="D749" s="17">
        <v>26</v>
      </c>
      <c r="E749" s="17">
        <v>678</v>
      </c>
      <c r="F749" s="17">
        <v>351.99999999999989</v>
      </c>
      <c r="G749" s="18">
        <v>0.35747711099999996</v>
      </c>
      <c r="H749" s="19">
        <v>113.17666666666663</v>
      </c>
      <c r="I749" s="6" t="s">
        <v>20</v>
      </c>
      <c r="J749" s="1" t="s">
        <v>19</v>
      </c>
    </row>
    <row r="750" spans="1:10" ht="15" customHeight="1" x14ac:dyDescent="0.2">
      <c r="A750" s="4" t="s">
        <v>627</v>
      </c>
      <c r="B750" s="17">
        <v>78</v>
      </c>
      <c r="C750" s="17">
        <v>33</v>
      </c>
      <c r="D750" s="17">
        <v>45</v>
      </c>
      <c r="E750" s="17">
        <v>3303</v>
      </c>
      <c r="F750" s="17">
        <v>1383.9999999999998</v>
      </c>
      <c r="G750" s="18">
        <v>1.7417395729999998</v>
      </c>
      <c r="H750" s="19">
        <v>281.48666666666668</v>
      </c>
      <c r="I750" s="6" t="s">
        <v>20</v>
      </c>
      <c r="J750" s="1" t="s">
        <v>19</v>
      </c>
    </row>
    <row r="751" spans="1:10" ht="15" customHeight="1" x14ac:dyDescent="0.2">
      <c r="A751" s="4" t="s">
        <v>628</v>
      </c>
      <c r="B751" s="17">
        <v>128</v>
      </c>
      <c r="C751" s="17">
        <v>16</v>
      </c>
      <c r="D751" s="17">
        <v>112</v>
      </c>
      <c r="E751" s="17">
        <v>3162.0000000000005</v>
      </c>
      <c r="F751" s="17">
        <v>1022.0000000000009</v>
      </c>
      <c r="G751" s="18">
        <v>1.8726449650000001</v>
      </c>
      <c r="H751" s="19">
        <v>169.59333333333348</v>
      </c>
      <c r="I751" s="6" t="s">
        <v>20</v>
      </c>
      <c r="J751" s="1" t="s">
        <v>19</v>
      </c>
    </row>
    <row r="752" spans="1:10" ht="21" customHeight="1" x14ac:dyDescent="0.2">
      <c r="A752" s="4" t="s">
        <v>629</v>
      </c>
      <c r="B752" s="14">
        <f>SUM(B753:B757)</f>
        <v>817</v>
      </c>
      <c r="C752" s="14">
        <f t="shared" ref="C752:G752" si="90">SUM(C753:C757)</f>
        <v>28</v>
      </c>
      <c r="D752" s="14">
        <f t="shared" si="90"/>
        <v>789</v>
      </c>
      <c r="E752" s="14">
        <f t="shared" si="90"/>
        <v>20710.999999999993</v>
      </c>
      <c r="F752" s="14">
        <f t="shared" si="90"/>
        <v>8901</v>
      </c>
      <c r="G752" s="15">
        <f t="shared" si="90"/>
        <v>11.327839272000006</v>
      </c>
      <c r="H752" s="16">
        <f>SUM(H753:H757)</f>
        <v>1876.8666666666666</v>
      </c>
      <c r="I752" s="6" t="s">
        <v>20</v>
      </c>
      <c r="J752" s="1" t="s">
        <v>19</v>
      </c>
    </row>
    <row r="753" spans="1:10" ht="15" customHeight="1" x14ac:dyDescent="0.2">
      <c r="A753" s="4" t="s">
        <v>740</v>
      </c>
      <c r="B753" s="17">
        <v>275</v>
      </c>
      <c r="C753" s="17">
        <v>6</v>
      </c>
      <c r="D753" s="17">
        <v>269</v>
      </c>
      <c r="E753" s="17">
        <v>6554.9999999999936</v>
      </c>
      <c r="F753" s="17">
        <v>2987.9999999999986</v>
      </c>
      <c r="G753" s="18">
        <v>3.3112919650000006</v>
      </c>
      <c r="H753" s="19">
        <v>579.17666666666662</v>
      </c>
      <c r="I753" s="6" t="s">
        <v>20</v>
      </c>
      <c r="J753" s="1" t="s">
        <v>19</v>
      </c>
    </row>
    <row r="754" spans="1:10" ht="15" customHeight="1" x14ac:dyDescent="0.2">
      <c r="A754" s="4" t="s">
        <v>630</v>
      </c>
      <c r="B754" s="17">
        <v>100</v>
      </c>
      <c r="C754" s="17">
        <v>14</v>
      </c>
      <c r="D754" s="17">
        <v>86</v>
      </c>
      <c r="E754" s="17">
        <v>3068.9999999999991</v>
      </c>
      <c r="F754" s="17">
        <v>1244.0000000000005</v>
      </c>
      <c r="G754" s="18">
        <v>1.6232614450000002</v>
      </c>
      <c r="H754" s="19">
        <v>287.55000000000013</v>
      </c>
      <c r="I754" s="6" t="s">
        <v>20</v>
      </c>
      <c r="J754" s="1" t="s">
        <v>19</v>
      </c>
    </row>
    <row r="755" spans="1:10" ht="15" customHeight="1" x14ac:dyDescent="0.2">
      <c r="A755" s="4" t="s">
        <v>631</v>
      </c>
      <c r="B755" s="17">
        <v>5</v>
      </c>
      <c r="C755" s="17">
        <v>2</v>
      </c>
      <c r="D755" s="17">
        <v>3</v>
      </c>
      <c r="E755" s="17">
        <v>48</v>
      </c>
      <c r="F755" s="17">
        <v>15</v>
      </c>
      <c r="G755" s="18">
        <v>2.4415056000000004E-2</v>
      </c>
      <c r="H755" s="19">
        <v>0.13</v>
      </c>
      <c r="I755" s="6" t="s">
        <v>20</v>
      </c>
      <c r="J755" s="1" t="s">
        <v>19</v>
      </c>
    </row>
    <row r="756" spans="1:10" ht="15" customHeight="1" x14ac:dyDescent="0.2">
      <c r="A756" s="4" t="s">
        <v>632</v>
      </c>
      <c r="B756" s="17">
        <v>270</v>
      </c>
      <c r="C756" s="17">
        <v>3</v>
      </c>
      <c r="D756" s="17">
        <v>267</v>
      </c>
      <c r="E756" s="17">
        <v>8211.9999999999982</v>
      </c>
      <c r="F756" s="17">
        <v>3489.0000000000018</v>
      </c>
      <c r="G756" s="18">
        <v>4.8666836230000037</v>
      </c>
      <c r="H756" s="19">
        <v>846.8299999999997</v>
      </c>
      <c r="I756" s="6" t="s">
        <v>20</v>
      </c>
      <c r="J756" s="1" t="s">
        <v>19</v>
      </c>
    </row>
    <row r="757" spans="1:10" ht="15" customHeight="1" x14ac:dyDescent="0.2">
      <c r="A757" s="4" t="s">
        <v>633</v>
      </c>
      <c r="B757" s="17">
        <v>167</v>
      </c>
      <c r="C757" s="17">
        <v>3</v>
      </c>
      <c r="D757" s="17">
        <v>164</v>
      </c>
      <c r="E757" s="17">
        <v>2826.9999999999982</v>
      </c>
      <c r="F757" s="17">
        <v>1165</v>
      </c>
      <c r="G757" s="18">
        <v>1.5021871830000004</v>
      </c>
      <c r="H757" s="19">
        <v>163.18</v>
      </c>
      <c r="I757" s="6" t="s">
        <v>20</v>
      </c>
      <c r="J757" s="1" t="s">
        <v>19</v>
      </c>
    </row>
    <row r="758" spans="1:10" ht="21" customHeight="1" x14ac:dyDescent="0.2">
      <c r="A758" s="4" t="s">
        <v>634</v>
      </c>
      <c r="B758" s="14">
        <f>SUM(B759:B769)</f>
        <v>1131</v>
      </c>
      <c r="C758" s="14">
        <f t="shared" ref="C758:H758" si="91">SUM(C759:C769)</f>
        <v>42</v>
      </c>
      <c r="D758" s="14">
        <f t="shared" si="91"/>
        <v>1089</v>
      </c>
      <c r="E758" s="14">
        <f t="shared" si="91"/>
        <v>22957.000000000007</v>
      </c>
      <c r="F758" s="14">
        <f t="shared" si="91"/>
        <v>8342</v>
      </c>
      <c r="G758" s="15">
        <f t="shared" si="91"/>
        <v>12.113886068999996</v>
      </c>
      <c r="H758" s="16">
        <f t="shared" si="91"/>
        <v>2032.6533333333339</v>
      </c>
      <c r="I758" s="6" t="s">
        <v>20</v>
      </c>
      <c r="J758" s="1" t="s">
        <v>19</v>
      </c>
    </row>
    <row r="759" spans="1:10" ht="15" customHeight="1" x14ac:dyDescent="0.2">
      <c r="A759" s="4" t="s">
        <v>741</v>
      </c>
      <c r="B759" s="17">
        <v>99</v>
      </c>
      <c r="C759" s="17">
        <v>2</v>
      </c>
      <c r="D759" s="17">
        <v>97</v>
      </c>
      <c r="E759" s="17">
        <v>2074.9999999999991</v>
      </c>
      <c r="F759" s="17">
        <v>672.99999999999989</v>
      </c>
      <c r="G759" s="18">
        <v>1.068046796</v>
      </c>
      <c r="H759" s="19">
        <v>158.80666666666667</v>
      </c>
      <c r="I759" s="6" t="s">
        <v>20</v>
      </c>
      <c r="J759" s="1" t="s">
        <v>19</v>
      </c>
    </row>
    <row r="760" spans="1:10" ht="15" customHeight="1" x14ac:dyDescent="0.2">
      <c r="A760" s="4" t="s">
        <v>635</v>
      </c>
      <c r="B760" s="17">
        <v>74</v>
      </c>
      <c r="C760" s="17">
        <v>2</v>
      </c>
      <c r="D760" s="17">
        <v>72</v>
      </c>
      <c r="E760" s="17">
        <v>1378.0000000000002</v>
      </c>
      <c r="F760" s="17">
        <v>447.99999999999994</v>
      </c>
      <c r="G760" s="18">
        <v>0.71718209599999982</v>
      </c>
      <c r="H760" s="19">
        <v>72.03000000000003</v>
      </c>
      <c r="I760" s="6" t="s">
        <v>20</v>
      </c>
      <c r="J760" s="1" t="s">
        <v>19</v>
      </c>
    </row>
    <row r="761" spans="1:10" ht="15" customHeight="1" x14ac:dyDescent="0.2">
      <c r="A761" s="4" t="s">
        <v>636</v>
      </c>
      <c r="B761" s="17">
        <v>83</v>
      </c>
      <c r="C761" s="17" t="s">
        <v>16</v>
      </c>
      <c r="D761" s="17">
        <v>83</v>
      </c>
      <c r="E761" s="17">
        <v>1911.0000000000002</v>
      </c>
      <c r="F761" s="17">
        <v>620.99999999999989</v>
      </c>
      <c r="G761" s="18">
        <v>0.98617497499999995</v>
      </c>
      <c r="H761" s="19">
        <v>201.34</v>
      </c>
      <c r="I761" s="6" t="s">
        <v>20</v>
      </c>
      <c r="J761" s="1" t="s">
        <v>19</v>
      </c>
    </row>
    <row r="762" spans="1:10" ht="15" customHeight="1" x14ac:dyDescent="0.2">
      <c r="A762" s="4" t="s">
        <v>637</v>
      </c>
      <c r="B762" s="17">
        <v>337</v>
      </c>
      <c r="C762" s="17">
        <v>13</v>
      </c>
      <c r="D762" s="17">
        <v>324</v>
      </c>
      <c r="E762" s="17">
        <v>6554.0000000000055</v>
      </c>
      <c r="F762" s="17">
        <v>2257.0000000000009</v>
      </c>
      <c r="G762" s="18">
        <v>3.4438250269999959</v>
      </c>
      <c r="H762" s="19">
        <v>641.61666666666656</v>
      </c>
      <c r="I762" s="6" t="s">
        <v>20</v>
      </c>
      <c r="J762" s="1" t="s">
        <v>19</v>
      </c>
    </row>
    <row r="763" spans="1:10" ht="15" customHeight="1" x14ac:dyDescent="0.2">
      <c r="A763" s="4" t="s">
        <v>638</v>
      </c>
      <c r="B763" s="17">
        <v>110</v>
      </c>
      <c r="C763" s="17">
        <v>3</v>
      </c>
      <c r="D763" s="17">
        <v>107</v>
      </c>
      <c r="E763" s="17">
        <v>2437.9999999999995</v>
      </c>
      <c r="F763" s="17">
        <v>899.99999999999977</v>
      </c>
      <c r="G763" s="18">
        <v>1.2804577829999999</v>
      </c>
      <c r="H763" s="19">
        <v>201.13666666666686</v>
      </c>
      <c r="I763" s="6" t="s">
        <v>20</v>
      </c>
      <c r="J763" s="1" t="s">
        <v>19</v>
      </c>
    </row>
    <row r="764" spans="1:10" ht="15" customHeight="1" x14ac:dyDescent="0.2">
      <c r="A764" s="4" t="s">
        <v>639</v>
      </c>
      <c r="B764" s="17">
        <v>37</v>
      </c>
      <c r="C764" s="17">
        <v>1</v>
      </c>
      <c r="D764" s="17">
        <v>36</v>
      </c>
      <c r="E764" s="17">
        <v>532</v>
      </c>
      <c r="F764" s="17">
        <v>175</v>
      </c>
      <c r="G764" s="18">
        <v>0.27274669400000007</v>
      </c>
      <c r="H764" s="19">
        <v>22.926666666666666</v>
      </c>
      <c r="I764" s="6" t="s">
        <v>20</v>
      </c>
      <c r="J764" s="1" t="s">
        <v>19</v>
      </c>
    </row>
    <row r="765" spans="1:10" ht="15" customHeight="1" x14ac:dyDescent="0.2">
      <c r="A765" s="4" t="s">
        <v>640</v>
      </c>
      <c r="B765" s="17">
        <v>66</v>
      </c>
      <c r="C765" s="17" t="s">
        <v>16</v>
      </c>
      <c r="D765" s="17">
        <v>66</v>
      </c>
      <c r="E765" s="17">
        <v>2258</v>
      </c>
      <c r="F765" s="17">
        <v>503.99999999999994</v>
      </c>
      <c r="G765" s="18">
        <v>1.1793794510000002</v>
      </c>
      <c r="H765" s="19">
        <v>108.87000000000002</v>
      </c>
      <c r="I765" s="6" t="s">
        <v>20</v>
      </c>
      <c r="J765" s="1" t="s">
        <v>19</v>
      </c>
    </row>
    <row r="766" spans="1:10" ht="15" customHeight="1" x14ac:dyDescent="0.2">
      <c r="A766" s="4" t="s">
        <v>501</v>
      </c>
      <c r="B766" s="17">
        <v>12</v>
      </c>
      <c r="C766" s="17" t="s">
        <v>16</v>
      </c>
      <c r="D766" s="17">
        <v>12</v>
      </c>
      <c r="E766" s="17">
        <v>105.99999999999999</v>
      </c>
      <c r="F766" s="17">
        <v>22</v>
      </c>
      <c r="G766" s="18">
        <v>5.8657171999999994E-2</v>
      </c>
      <c r="H766" s="19">
        <v>0.24999999999999994</v>
      </c>
      <c r="I766" s="6" t="s">
        <v>20</v>
      </c>
      <c r="J766" s="1" t="s">
        <v>19</v>
      </c>
    </row>
    <row r="767" spans="1:10" ht="15" customHeight="1" x14ac:dyDescent="0.2">
      <c r="A767" s="4" t="s">
        <v>641</v>
      </c>
      <c r="B767" s="17">
        <v>63</v>
      </c>
      <c r="C767" s="17">
        <v>13</v>
      </c>
      <c r="D767" s="17">
        <v>50</v>
      </c>
      <c r="E767" s="17">
        <v>1420.9999999999995</v>
      </c>
      <c r="F767" s="17">
        <v>339.99999999999994</v>
      </c>
      <c r="G767" s="18">
        <v>0.73379450699999982</v>
      </c>
      <c r="H767" s="19">
        <v>96.596666666666692</v>
      </c>
      <c r="I767" s="6" t="s">
        <v>20</v>
      </c>
      <c r="J767" s="1" t="s">
        <v>19</v>
      </c>
    </row>
    <row r="768" spans="1:10" ht="15" customHeight="1" x14ac:dyDescent="0.2">
      <c r="A768" s="4" t="s">
        <v>642</v>
      </c>
      <c r="B768" s="17">
        <v>216</v>
      </c>
      <c r="C768" s="17">
        <v>7</v>
      </c>
      <c r="D768" s="17">
        <v>209</v>
      </c>
      <c r="E768" s="17">
        <v>3783.0000000000023</v>
      </c>
      <c r="F768" s="17">
        <v>2126.9999999999995</v>
      </c>
      <c r="G768" s="18">
        <v>1.9362970509999995</v>
      </c>
      <c r="H768" s="19">
        <v>483.8066666666669</v>
      </c>
      <c r="I768" s="6" t="s">
        <v>20</v>
      </c>
      <c r="J768" s="1" t="s">
        <v>19</v>
      </c>
    </row>
    <row r="769" spans="1:10" ht="15" customHeight="1" x14ac:dyDescent="0.2">
      <c r="A769" s="4" t="s">
        <v>668</v>
      </c>
      <c r="B769" s="17">
        <v>34</v>
      </c>
      <c r="C769" s="17">
        <v>1</v>
      </c>
      <c r="D769" s="17">
        <v>33</v>
      </c>
      <c r="E769" s="17">
        <v>501.00000000000017</v>
      </c>
      <c r="F769" s="17">
        <v>275</v>
      </c>
      <c r="G769" s="18">
        <v>0.43732451699999991</v>
      </c>
      <c r="H769" s="19">
        <v>45.273333333333341</v>
      </c>
      <c r="I769" s="6" t="s">
        <v>20</v>
      </c>
      <c r="J769" s="1" t="s">
        <v>19</v>
      </c>
    </row>
    <row r="770" spans="1:10" ht="21" customHeight="1" x14ac:dyDescent="0.2">
      <c r="A770" s="4" t="s">
        <v>643</v>
      </c>
      <c r="B770" s="14">
        <f>SUM(B771:B777)</f>
        <v>332</v>
      </c>
      <c r="C770" s="14">
        <f>SUM(C771:C777)</f>
        <v>7</v>
      </c>
      <c r="D770" s="14">
        <f t="shared" ref="D770:G770" si="92">SUM(D771:D777)</f>
        <v>325</v>
      </c>
      <c r="E770" s="14">
        <f t="shared" si="92"/>
        <v>42857</v>
      </c>
      <c r="F770" s="14">
        <f t="shared" si="92"/>
        <v>22528.999999999993</v>
      </c>
      <c r="G770" s="15">
        <f t="shared" si="92"/>
        <v>22.829491354000002</v>
      </c>
      <c r="H770" s="16">
        <f>SUM(H771:H777)</f>
        <v>8449.1799999999967</v>
      </c>
      <c r="I770" s="6" t="s">
        <v>20</v>
      </c>
      <c r="J770" s="1" t="s">
        <v>19</v>
      </c>
    </row>
    <row r="771" spans="1:10" ht="15" customHeight="1" x14ac:dyDescent="0.2">
      <c r="A771" s="4" t="s">
        <v>742</v>
      </c>
      <c r="B771" s="17">
        <v>165</v>
      </c>
      <c r="C771" s="17">
        <v>2</v>
      </c>
      <c r="D771" s="17">
        <v>163</v>
      </c>
      <c r="E771" s="17">
        <v>36157</v>
      </c>
      <c r="F771" s="17">
        <v>18280.999999999993</v>
      </c>
      <c r="G771" s="18">
        <v>18.583774161000001</v>
      </c>
      <c r="H771" s="19">
        <v>7153.0099999999993</v>
      </c>
      <c r="I771" s="6" t="s">
        <v>20</v>
      </c>
      <c r="J771" s="1" t="s">
        <v>19</v>
      </c>
    </row>
    <row r="772" spans="1:10" ht="15" customHeight="1" x14ac:dyDescent="0.2">
      <c r="A772" s="4" t="s">
        <v>644</v>
      </c>
      <c r="B772" s="17">
        <v>4</v>
      </c>
      <c r="C772" s="17" t="s">
        <v>16</v>
      </c>
      <c r="D772" s="17">
        <v>4</v>
      </c>
      <c r="E772" s="17">
        <v>202</v>
      </c>
      <c r="F772" s="17">
        <v>146</v>
      </c>
      <c r="G772" s="18">
        <v>0.111017294</v>
      </c>
      <c r="H772" s="19">
        <v>60.676666666666677</v>
      </c>
      <c r="I772" s="6" t="s">
        <v>20</v>
      </c>
      <c r="J772" s="1" t="s">
        <v>19</v>
      </c>
    </row>
    <row r="773" spans="1:10" ht="15" customHeight="1" x14ac:dyDescent="0.2">
      <c r="A773" s="4" t="s">
        <v>645</v>
      </c>
      <c r="B773" s="17">
        <v>123</v>
      </c>
      <c r="C773" s="17">
        <v>5</v>
      </c>
      <c r="D773" s="17">
        <v>118</v>
      </c>
      <c r="E773" s="17">
        <v>5443.0000000000009</v>
      </c>
      <c r="F773" s="17">
        <v>3623</v>
      </c>
      <c r="G773" s="18">
        <v>3.5955137340000007</v>
      </c>
      <c r="H773" s="19">
        <v>1143.903333333333</v>
      </c>
      <c r="I773" s="6" t="s">
        <v>20</v>
      </c>
      <c r="J773" s="1" t="s">
        <v>19</v>
      </c>
    </row>
    <row r="774" spans="1:10" ht="15" customHeight="1" x14ac:dyDescent="0.2">
      <c r="A774" s="4" t="s">
        <v>646</v>
      </c>
      <c r="B774" s="17">
        <v>6</v>
      </c>
      <c r="C774" s="17" t="s">
        <v>16</v>
      </c>
      <c r="D774" s="17">
        <v>6</v>
      </c>
      <c r="E774" s="17">
        <v>124</v>
      </c>
      <c r="F774" s="17">
        <v>75</v>
      </c>
      <c r="G774" s="18">
        <v>6.7121057999999983E-2</v>
      </c>
      <c r="H774" s="19">
        <v>27.116666666666667</v>
      </c>
      <c r="I774" s="6" t="s">
        <v>20</v>
      </c>
      <c r="J774" s="1" t="s">
        <v>19</v>
      </c>
    </row>
    <row r="775" spans="1:10" ht="15" customHeight="1" x14ac:dyDescent="0.2">
      <c r="A775" s="4" t="s">
        <v>647</v>
      </c>
      <c r="B775" s="17">
        <v>15</v>
      </c>
      <c r="C775" s="17" t="s">
        <v>16</v>
      </c>
      <c r="D775" s="17">
        <v>15</v>
      </c>
      <c r="E775" s="17">
        <v>216.99999999999997</v>
      </c>
      <c r="F775" s="17">
        <v>163.99999999999997</v>
      </c>
      <c r="G775" s="18">
        <v>0.10933875900000002</v>
      </c>
      <c r="H775" s="19">
        <v>19.836666666666673</v>
      </c>
      <c r="I775" s="6" t="s">
        <v>20</v>
      </c>
      <c r="J775" s="1" t="s">
        <v>19</v>
      </c>
    </row>
    <row r="776" spans="1:10" ht="15" customHeight="1" x14ac:dyDescent="0.2">
      <c r="A776" s="4" t="s">
        <v>648</v>
      </c>
      <c r="B776" s="17">
        <v>9</v>
      </c>
      <c r="C776" s="17" t="s">
        <v>16</v>
      </c>
      <c r="D776" s="17">
        <v>9</v>
      </c>
      <c r="E776" s="17">
        <v>630</v>
      </c>
      <c r="F776" s="17">
        <v>197</v>
      </c>
      <c r="G776" s="18">
        <v>0.31780264500000005</v>
      </c>
      <c r="H776" s="19">
        <v>37.783333333333331</v>
      </c>
      <c r="I776" s="6" t="s">
        <v>20</v>
      </c>
      <c r="J776" s="1" t="s">
        <v>19</v>
      </c>
    </row>
    <row r="777" spans="1:10" ht="15" customHeight="1" x14ac:dyDescent="0.2">
      <c r="A777" s="4" t="s">
        <v>649</v>
      </c>
      <c r="B777" s="17">
        <v>10</v>
      </c>
      <c r="C777" s="17" t="s">
        <v>16</v>
      </c>
      <c r="D777" s="17">
        <v>10</v>
      </c>
      <c r="E777" s="17">
        <v>84</v>
      </c>
      <c r="F777" s="17">
        <v>43</v>
      </c>
      <c r="G777" s="18">
        <v>4.4923703000000002E-2</v>
      </c>
      <c r="H777" s="19">
        <v>6.8533333333333344</v>
      </c>
      <c r="I777" s="6" t="s">
        <v>20</v>
      </c>
      <c r="J777" s="1" t="s">
        <v>19</v>
      </c>
    </row>
    <row r="778" spans="1:10" ht="21" customHeight="1" x14ac:dyDescent="0.2">
      <c r="A778" s="4" t="s">
        <v>650</v>
      </c>
      <c r="B778" s="14">
        <f>SUM(B779:B783)</f>
        <v>614</v>
      </c>
      <c r="C778" s="14">
        <v>73</v>
      </c>
      <c r="D778" s="14">
        <v>541</v>
      </c>
      <c r="E778" s="14">
        <v>21127.000000000004</v>
      </c>
      <c r="F778" s="14">
        <v>12492.999999999989</v>
      </c>
      <c r="G778" s="15">
        <v>14.550101732000011</v>
      </c>
      <c r="H778" s="16">
        <v>4679.5666666666584</v>
      </c>
      <c r="I778" s="6" t="s">
        <v>20</v>
      </c>
      <c r="J778" s="1" t="s">
        <v>19</v>
      </c>
    </row>
    <row r="779" spans="1:10" ht="15" customHeight="1" x14ac:dyDescent="0.2">
      <c r="A779" s="4" t="s">
        <v>743</v>
      </c>
      <c r="B779" s="17">
        <v>212</v>
      </c>
      <c r="C779" s="17">
        <v>50</v>
      </c>
      <c r="D779" s="17">
        <v>162</v>
      </c>
      <c r="E779" s="17">
        <v>6473.0000000000027</v>
      </c>
      <c r="F779" s="17">
        <v>3767.0000000000014</v>
      </c>
      <c r="G779" s="18">
        <v>6.805228891999997</v>
      </c>
      <c r="H779" s="19">
        <v>1197.2333333333343</v>
      </c>
      <c r="I779" s="6" t="s">
        <v>20</v>
      </c>
      <c r="J779" s="1" t="s">
        <v>19</v>
      </c>
    </row>
    <row r="780" spans="1:10" ht="15" customHeight="1" x14ac:dyDescent="0.2">
      <c r="A780" s="4" t="s">
        <v>651</v>
      </c>
      <c r="B780" s="17">
        <v>102</v>
      </c>
      <c r="C780" s="17">
        <v>5</v>
      </c>
      <c r="D780" s="17">
        <v>97</v>
      </c>
      <c r="E780" s="17">
        <v>2551.0000000000009</v>
      </c>
      <c r="F780" s="17">
        <v>1405.0000000000002</v>
      </c>
      <c r="G780" s="18">
        <v>1.3216174979999997</v>
      </c>
      <c r="H780" s="19">
        <v>381.38000000000011</v>
      </c>
      <c r="I780" s="6" t="s">
        <v>20</v>
      </c>
      <c r="J780" s="1" t="s">
        <v>19</v>
      </c>
    </row>
    <row r="781" spans="1:10" ht="15" customHeight="1" x14ac:dyDescent="0.2">
      <c r="A781" s="4" t="s">
        <v>652</v>
      </c>
      <c r="B781" s="17">
        <v>81</v>
      </c>
      <c r="C781" s="17">
        <v>11</v>
      </c>
      <c r="D781" s="17">
        <v>70</v>
      </c>
      <c r="E781" s="17">
        <v>3526.9999999999995</v>
      </c>
      <c r="F781" s="17">
        <v>1697.9999999999993</v>
      </c>
      <c r="G781" s="18">
        <v>1.7993794509999992</v>
      </c>
      <c r="H781" s="19">
        <v>1030.5200000000004</v>
      </c>
      <c r="I781" s="6" t="s">
        <v>20</v>
      </c>
      <c r="J781" s="1" t="s">
        <v>19</v>
      </c>
    </row>
    <row r="782" spans="1:10" ht="15" customHeight="1" x14ac:dyDescent="0.2">
      <c r="A782" s="4" t="s">
        <v>653</v>
      </c>
      <c r="B782" s="17">
        <v>179</v>
      </c>
      <c r="C782" s="17">
        <v>5</v>
      </c>
      <c r="D782" s="17">
        <v>174</v>
      </c>
      <c r="E782" s="17">
        <v>7853.9999999999964</v>
      </c>
      <c r="F782" s="17">
        <v>5461.0000000000009</v>
      </c>
      <c r="G782" s="18">
        <v>4.2462156670000013</v>
      </c>
      <c r="H782" s="19">
        <v>2036.5066666666662</v>
      </c>
      <c r="I782" s="6" t="s">
        <v>20</v>
      </c>
      <c r="J782" s="1" t="s">
        <v>19</v>
      </c>
    </row>
    <row r="783" spans="1:10" ht="15" customHeight="1" x14ac:dyDescent="0.2">
      <c r="A783" s="4" t="s">
        <v>100</v>
      </c>
      <c r="B783" s="17">
        <v>40</v>
      </c>
      <c r="C783" s="17">
        <v>2</v>
      </c>
      <c r="D783" s="17">
        <v>38</v>
      </c>
      <c r="E783" s="17">
        <v>722.00000000000023</v>
      </c>
      <c r="F783" s="17">
        <v>161.99999999999994</v>
      </c>
      <c r="G783" s="18">
        <v>0.37766022399999993</v>
      </c>
      <c r="H783" s="19">
        <v>33.926666666666662</v>
      </c>
      <c r="I783" s="6" t="s">
        <v>20</v>
      </c>
      <c r="J783" s="1" t="s">
        <v>19</v>
      </c>
    </row>
    <row r="784" spans="1:10" ht="21" customHeight="1" x14ac:dyDescent="0.2">
      <c r="A784" s="4" t="s">
        <v>654</v>
      </c>
      <c r="B784" s="14">
        <f>SUM(B785:B789)</f>
        <v>1027</v>
      </c>
      <c r="C784" s="14">
        <f t="shared" ref="C784:H784" si="93">SUM(C785:C789)</f>
        <v>48</v>
      </c>
      <c r="D784" s="14">
        <f t="shared" si="93"/>
        <v>979</v>
      </c>
      <c r="E784" s="14">
        <f t="shared" si="93"/>
        <v>191043.99999999997</v>
      </c>
      <c r="F784" s="14">
        <f t="shared" si="93"/>
        <v>123409.00000000006</v>
      </c>
      <c r="G784" s="15">
        <f t="shared" si="93"/>
        <v>122.05548321800001</v>
      </c>
      <c r="H784" s="16">
        <f t="shared" si="93"/>
        <v>38373.273333333345</v>
      </c>
      <c r="I784" s="6" t="s">
        <v>20</v>
      </c>
      <c r="J784" s="1" t="s">
        <v>19</v>
      </c>
    </row>
    <row r="785" spans="1:10" ht="15" customHeight="1" x14ac:dyDescent="0.2">
      <c r="A785" s="4" t="s">
        <v>655</v>
      </c>
      <c r="B785" s="17">
        <v>81</v>
      </c>
      <c r="C785" s="17">
        <v>11</v>
      </c>
      <c r="D785" s="17">
        <v>70</v>
      </c>
      <c r="E785" s="17">
        <v>24833.999999999993</v>
      </c>
      <c r="F785" s="17">
        <v>14932.000000000002</v>
      </c>
      <c r="G785" s="18">
        <v>15.807822991000002</v>
      </c>
      <c r="H785" s="19">
        <v>6407.9866666666694</v>
      </c>
      <c r="I785" s="6" t="s">
        <v>20</v>
      </c>
      <c r="J785" s="1" t="s">
        <v>19</v>
      </c>
    </row>
    <row r="786" spans="1:10" ht="15" customHeight="1" x14ac:dyDescent="0.2">
      <c r="A786" s="4" t="s">
        <v>656</v>
      </c>
      <c r="B786" s="17">
        <v>355</v>
      </c>
      <c r="C786" s="17">
        <v>11</v>
      </c>
      <c r="D786" s="17">
        <v>344</v>
      </c>
      <c r="E786" s="17">
        <v>25578.000000000004</v>
      </c>
      <c r="F786" s="17">
        <v>16027.999999999991</v>
      </c>
      <c r="G786" s="18">
        <v>13.66958291099999</v>
      </c>
      <c r="H786" s="19">
        <v>3742.9233333333345</v>
      </c>
      <c r="I786" s="6" t="s">
        <v>20</v>
      </c>
      <c r="J786" s="1" t="s">
        <v>19</v>
      </c>
    </row>
    <row r="787" spans="1:10" ht="15" customHeight="1" x14ac:dyDescent="0.2">
      <c r="A787" s="4" t="s">
        <v>657</v>
      </c>
      <c r="B787" s="17">
        <v>115</v>
      </c>
      <c r="C787" s="17">
        <v>2</v>
      </c>
      <c r="D787" s="17">
        <v>113</v>
      </c>
      <c r="E787" s="17">
        <v>5068.0000000000009</v>
      </c>
      <c r="F787" s="17">
        <v>3422.9999999999995</v>
      </c>
      <c r="G787" s="18">
        <v>2.7278738560000013</v>
      </c>
      <c r="H787" s="19">
        <v>711.76333333333309</v>
      </c>
      <c r="I787" s="6" t="s">
        <v>20</v>
      </c>
      <c r="J787" s="1" t="s">
        <v>19</v>
      </c>
    </row>
    <row r="788" spans="1:10" ht="15" customHeight="1" x14ac:dyDescent="0.2">
      <c r="A788" s="4" t="s">
        <v>658</v>
      </c>
      <c r="B788" s="17">
        <v>176</v>
      </c>
      <c r="C788" s="17">
        <v>13</v>
      </c>
      <c r="D788" s="17">
        <v>163</v>
      </c>
      <c r="E788" s="17">
        <v>31644.000000000004</v>
      </c>
      <c r="F788" s="17">
        <v>16885</v>
      </c>
      <c r="G788" s="18">
        <v>18.109888097999999</v>
      </c>
      <c r="H788" s="19">
        <v>6366.7033333333356</v>
      </c>
      <c r="I788" s="6" t="s">
        <v>20</v>
      </c>
      <c r="J788" s="1" t="s">
        <v>19</v>
      </c>
    </row>
    <row r="789" spans="1:10" ht="15" customHeight="1" x14ac:dyDescent="0.2">
      <c r="A789" s="4" t="s">
        <v>659</v>
      </c>
      <c r="B789" s="17">
        <v>300</v>
      </c>
      <c r="C789" s="17">
        <v>11</v>
      </c>
      <c r="D789" s="17">
        <v>289</v>
      </c>
      <c r="E789" s="17">
        <v>103919.99999999997</v>
      </c>
      <c r="F789" s="17">
        <v>72141.000000000073</v>
      </c>
      <c r="G789" s="18">
        <v>71.740315362000018</v>
      </c>
      <c r="H789" s="19">
        <v>21143.896666666678</v>
      </c>
      <c r="I789" s="6" t="s">
        <v>20</v>
      </c>
      <c r="J789" s="1" t="s">
        <v>19</v>
      </c>
    </row>
    <row r="790" spans="1:10" ht="21" customHeight="1" x14ac:dyDescent="0.2">
      <c r="A790" s="4" t="s">
        <v>749</v>
      </c>
      <c r="B790" s="14">
        <f>SUM(B791:B795)</f>
        <v>536</v>
      </c>
      <c r="C790" s="14">
        <f t="shared" ref="C790:H790" si="94">SUM(C791:C795)</f>
        <v>71</v>
      </c>
      <c r="D790" s="14">
        <f t="shared" si="94"/>
        <v>465</v>
      </c>
      <c r="E790" s="14">
        <f t="shared" si="94"/>
        <v>14255.999999999996</v>
      </c>
      <c r="F790" s="14">
        <f t="shared" si="94"/>
        <v>10770</v>
      </c>
      <c r="G790" s="15">
        <f t="shared" si="94"/>
        <v>9.8963987819999986</v>
      </c>
      <c r="H790" s="16">
        <f t="shared" si="94"/>
        <v>2867.2899999999991</v>
      </c>
      <c r="I790" s="6" t="s">
        <v>20</v>
      </c>
      <c r="J790" s="1" t="s">
        <v>19</v>
      </c>
    </row>
    <row r="791" spans="1:10" ht="15" customHeight="1" x14ac:dyDescent="0.2">
      <c r="A791" s="4" t="s">
        <v>663</v>
      </c>
      <c r="B791" s="17">
        <v>223</v>
      </c>
      <c r="C791" s="17">
        <v>67</v>
      </c>
      <c r="D791" s="17">
        <v>156</v>
      </c>
      <c r="E791" s="17">
        <v>9176.9999999999964</v>
      </c>
      <c r="F791" s="17">
        <v>7585.9999999999991</v>
      </c>
      <c r="G791" s="18">
        <v>7.276083418999999</v>
      </c>
      <c r="H791" s="19">
        <v>2295.0933333333328</v>
      </c>
      <c r="I791" s="6" t="s">
        <v>20</v>
      </c>
      <c r="J791" s="1" t="s">
        <v>19</v>
      </c>
    </row>
    <row r="792" spans="1:10" ht="15" customHeight="1" x14ac:dyDescent="0.2">
      <c r="A792" s="4" t="s">
        <v>664</v>
      </c>
      <c r="B792" s="17">
        <v>106</v>
      </c>
      <c r="C792" s="17">
        <v>2</v>
      </c>
      <c r="D792" s="17">
        <v>104</v>
      </c>
      <c r="E792" s="17">
        <v>1791.9999999999995</v>
      </c>
      <c r="F792" s="17">
        <v>1340.0000000000007</v>
      </c>
      <c r="G792" s="18">
        <v>0.93146490400000048</v>
      </c>
      <c r="H792" s="19">
        <v>214.69666666666677</v>
      </c>
      <c r="I792" s="6" t="s">
        <v>20</v>
      </c>
      <c r="J792" s="1" t="s">
        <v>19</v>
      </c>
    </row>
    <row r="793" spans="1:10" ht="15" customHeight="1" x14ac:dyDescent="0.2">
      <c r="A793" s="4" t="s">
        <v>665</v>
      </c>
      <c r="B793" s="17">
        <v>32</v>
      </c>
      <c r="C793" s="17" t="s">
        <v>16</v>
      </c>
      <c r="D793" s="17">
        <v>32</v>
      </c>
      <c r="E793" s="17">
        <v>369.99999999999994</v>
      </c>
      <c r="F793" s="17">
        <v>157.99999999999997</v>
      </c>
      <c r="G793" s="18">
        <v>0.203082401</v>
      </c>
      <c r="H793" s="19">
        <v>28.436666666666671</v>
      </c>
      <c r="I793" s="6" t="s">
        <v>20</v>
      </c>
      <c r="J793" s="1" t="s">
        <v>19</v>
      </c>
    </row>
    <row r="794" spans="1:10" ht="15" customHeight="1" x14ac:dyDescent="0.2">
      <c r="A794" s="4" t="s">
        <v>666</v>
      </c>
      <c r="B794" s="17">
        <v>53</v>
      </c>
      <c r="C794" s="17">
        <v>2</v>
      </c>
      <c r="D794" s="17">
        <v>51</v>
      </c>
      <c r="E794" s="17">
        <v>835.99999999999977</v>
      </c>
      <c r="F794" s="17">
        <v>508.00000000000023</v>
      </c>
      <c r="G794" s="18">
        <v>0.418179044</v>
      </c>
      <c r="H794" s="19">
        <v>86.060000000000016</v>
      </c>
      <c r="I794" s="6" t="s">
        <v>20</v>
      </c>
      <c r="J794" s="1" t="s">
        <v>19</v>
      </c>
    </row>
    <row r="795" spans="1:10" ht="15" customHeight="1" x14ac:dyDescent="0.2">
      <c r="A795" s="5" t="s">
        <v>667</v>
      </c>
      <c r="B795" s="20">
        <v>122</v>
      </c>
      <c r="C795" s="20" t="s">
        <v>16</v>
      </c>
      <c r="D795" s="20">
        <v>122</v>
      </c>
      <c r="E795" s="20">
        <v>2081.0000000000009</v>
      </c>
      <c r="F795" s="20">
        <v>1178</v>
      </c>
      <c r="G795" s="21">
        <v>1.0675890140000002</v>
      </c>
      <c r="H795" s="22">
        <v>243.0033333333333</v>
      </c>
      <c r="I795" s="6" t="s">
        <v>20</v>
      </c>
      <c r="J795" s="1" t="s">
        <v>19</v>
      </c>
    </row>
    <row r="796" spans="1:10" s="23" customFormat="1" ht="18" customHeight="1" x14ac:dyDescent="0.2">
      <c r="A796" s="32" t="s">
        <v>747</v>
      </c>
      <c r="B796" s="32"/>
      <c r="C796" s="32"/>
      <c r="D796" s="32"/>
      <c r="E796" s="32"/>
      <c r="F796" s="32"/>
      <c r="G796" s="32"/>
      <c r="H796" s="32"/>
    </row>
    <row r="797" spans="1:10" ht="18" customHeight="1" x14ac:dyDescent="0.2">
      <c r="A797" s="7" t="s">
        <v>661</v>
      </c>
      <c r="B797" s="8"/>
      <c r="C797" s="8"/>
      <c r="D797" s="8"/>
      <c r="E797" s="8"/>
      <c r="F797" s="8"/>
      <c r="G797" s="9"/>
      <c r="H797" s="10"/>
      <c r="I797" s="1"/>
    </row>
    <row r="798" spans="1:10" ht="24.75" customHeight="1" x14ac:dyDescent="0.2">
      <c r="A798" s="26" t="s">
        <v>748</v>
      </c>
      <c r="B798" s="26"/>
      <c r="C798" s="26"/>
      <c r="D798" s="26"/>
      <c r="E798" s="26"/>
      <c r="F798" s="26"/>
      <c r="G798" s="26"/>
      <c r="H798" s="26"/>
    </row>
    <row r="799" spans="1:10" ht="12.75" x14ac:dyDescent="0.2">
      <c r="A799" s="10"/>
      <c r="B799" s="10"/>
      <c r="C799" s="10"/>
      <c r="D799" s="10"/>
      <c r="E799" s="10"/>
      <c r="F799" s="10"/>
      <c r="G799" s="10"/>
      <c r="H799" s="10"/>
      <c r="I799" s="1"/>
    </row>
    <row r="800" spans="1:10" ht="18" customHeight="1" x14ac:dyDescent="0.2">
      <c r="A800" s="7"/>
      <c r="B800" s="8"/>
      <c r="C800"/>
      <c r="D800" s="8"/>
      <c r="E800" s="8"/>
      <c r="F800" s="8"/>
      <c r="G800" s="9"/>
      <c r="H800" s="10"/>
    </row>
    <row r="801" spans="1:8" ht="24.75" customHeight="1" x14ac:dyDescent="0.2">
      <c r="A801" s="26"/>
      <c r="B801" s="26"/>
      <c r="C801" s="26"/>
      <c r="D801" s="26"/>
      <c r="E801" s="26"/>
      <c r="F801" s="26"/>
      <c r="G801" s="26"/>
      <c r="H801" s="26"/>
    </row>
  </sheetData>
  <mergeCells count="9">
    <mergeCell ref="A2:A3"/>
    <mergeCell ref="A801:H801"/>
    <mergeCell ref="B2:D2"/>
    <mergeCell ref="A1:H1"/>
    <mergeCell ref="E2:F2"/>
    <mergeCell ref="G2:G3"/>
    <mergeCell ref="H2:H3"/>
    <mergeCell ref="A796:H796"/>
    <mergeCell ref="A798:H798"/>
  </mergeCells>
  <pageMargins left="0.74803149606299213" right="0.74803149606299213" top="0.98425196850393704" bottom="0.98425196850393704" header="0" footer="0"/>
  <pageSetup scale="8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</vt:lpstr>
      <vt:lpstr>'Cuadro 3'!Área_de_impresión</vt:lpstr>
      <vt:lpstr>'Cuadro 3'!Títulos_a_imprimir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2025-07-04T20:06:46Z</cp:lastPrinted>
  <dcterms:created xsi:type="dcterms:W3CDTF">2025-06-10T18:25:27Z</dcterms:created>
  <dcterms:modified xsi:type="dcterms:W3CDTF">2025-07-09T19:21:43Z</dcterms:modified>
</cp:coreProperties>
</file>